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650" windowHeight="7065" tabRatio="623" activeTab="0"/>
  </bookViews>
  <sheets>
    <sheet name="informacje ogólne" sheetId="1" r:id="rId1"/>
    <sheet name="budynki" sheetId="2" r:id="rId2"/>
    <sheet name="elektronika " sheetId="3" r:id="rId3"/>
    <sheet name="elektronika - jednostki" sheetId="4" r:id="rId4"/>
    <sheet name="elektronika - os trzecie" sheetId="5" r:id="rId5"/>
    <sheet name="auta" sheetId="6" r:id="rId6"/>
    <sheet name="szkody" sheetId="7" r:id="rId7"/>
    <sheet name="środki trwałe" sheetId="8" r:id="rId8"/>
  </sheets>
  <definedNames>
    <definedName name="_xlnm.Print_Area" localSheetId="5">'auta'!$A$1:$T$27</definedName>
    <definedName name="_xlnm.Print_Area" localSheetId="1">'budynki'!$A$1:$W$103</definedName>
    <definedName name="_xlnm.Print_Area" localSheetId="2">'elektronika '!$A$1:$D$145</definedName>
    <definedName name="_xlnm.Print_Area" localSheetId="0">'informacje ogólne'!$A$1:$J$18</definedName>
    <definedName name="_xlnm.Print_Area" localSheetId="7">'środki trwałe'!$A$1:$C$24</definedName>
  </definedNames>
  <calcPr fullCalcOnLoad="1"/>
</workbook>
</file>

<file path=xl/comments6.xml><?xml version="1.0" encoding="utf-8"?>
<comments xmlns="http://schemas.openxmlformats.org/spreadsheetml/2006/main">
  <authors>
    <author>argocd</author>
  </authors>
  <commentList>
    <comment ref="A1" authorId="0">
      <text>
        <r>
          <rPr>
            <b/>
            <sz val="8"/>
            <rFont val="Tahoma"/>
            <family val="2"/>
          </rPr>
          <t>Maximus Broker:</t>
        </r>
        <r>
          <rPr>
            <sz val="8"/>
            <rFont val="Tahoma"/>
            <family val="2"/>
          </rPr>
          <t xml:space="preserve">
Zmiana nr rej.
</t>
        </r>
      </text>
    </comment>
    <comment ref="A1" authorId="0">
      <text>
        <r>
          <rPr>
            <b/>
            <sz val="8"/>
            <rFont val="Tahoma"/>
            <family val="2"/>
          </rPr>
          <t>Maximus Broker:</t>
        </r>
        <r>
          <rPr>
            <sz val="8"/>
            <rFont val="Tahoma"/>
            <family val="2"/>
          </rPr>
          <t xml:space="preserve">
Zmiana nr rej.
</t>
        </r>
      </text>
    </comment>
  </commentList>
</comments>
</file>

<file path=xl/sharedStrings.xml><?xml version="1.0" encoding="utf-8"?>
<sst xmlns="http://schemas.openxmlformats.org/spreadsheetml/2006/main" count="2227" uniqueCount="644">
  <si>
    <t>RAZEM</t>
  </si>
  <si>
    <t>Informacje o szkodach w ostatnich 3 latach</t>
  </si>
  <si>
    <t>Liczba szkód</t>
  </si>
  <si>
    <t>Suma wypłaconych odszkodowań</t>
  </si>
  <si>
    <t>Krótki opis szkód</t>
  </si>
  <si>
    <r>
      <t xml:space="preserve">Wykaz sprzętu elektronicznego </t>
    </r>
    <r>
      <rPr>
        <b/>
        <i/>
        <u val="single"/>
        <sz val="10"/>
        <rFont val="Arial"/>
        <family val="2"/>
      </rPr>
      <t>stacjonarnego</t>
    </r>
  </si>
  <si>
    <r>
      <t xml:space="preserve">Wykaz sprzętu elektronicznego </t>
    </r>
    <r>
      <rPr>
        <b/>
        <i/>
        <u val="single"/>
        <sz val="10"/>
        <rFont val="Arial"/>
        <family val="2"/>
      </rPr>
      <t>przenośnego</t>
    </r>
    <r>
      <rPr>
        <b/>
        <i/>
        <sz val="10"/>
        <rFont val="Arial"/>
        <family val="2"/>
      </rPr>
      <t xml:space="preserve"> </t>
    </r>
  </si>
  <si>
    <t>PKD</t>
  </si>
  <si>
    <t>L.p.</t>
  </si>
  <si>
    <t>Nazwa jednostki</t>
  </si>
  <si>
    <t>NIP</t>
  </si>
  <si>
    <t>REGON</t>
  </si>
  <si>
    <t>Liczba pracowników</t>
  </si>
  <si>
    <t>lokalizacja (adres)</t>
  </si>
  <si>
    <t>Rodzaj         (osobowy/ ciężarowy/ specjalny)</t>
  </si>
  <si>
    <t>Ilość miejsc</t>
  </si>
  <si>
    <t>Jednostka</t>
  </si>
  <si>
    <t>Razem</t>
  </si>
  <si>
    <t>Dane pojazdów</t>
  </si>
  <si>
    <t>Lp.</t>
  </si>
  <si>
    <t>Marka</t>
  </si>
  <si>
    <t>Typ, model</t>
  </si>
  <si>
    <t>Nr podw./ nadw.</t>
  </si>
  <si>
    <t>Nr rej.</t>
  </si>
  <si>
    <t>Rok prod.</t>
  </si>
  <si>
    <t>Od</t>
  </si>
  <si>
    <t>Do</t>
  </si>
  <si>
    <t xml:space="preserve">Nazwa  </t>
  </si>
  <si>
    <t>Rok produkcji</t>
  </si>
  <si>
    <t>Wartość księgowa brutto</t>
  </si>
  <si>
    <t>Razem sprzęt stacjonarny</t>
  </si>
  <si>
    <t>Razem sprzęt przenośny</t>
  </si>
  <si>
    <t>Tabela nr 6</t>
  </si>
  <si>
    <t>Liczba uczniów/ wychowanków/ pensjonariuszy</t>
  </si>
  <si>
    <t>Rodzaj prowadzonej działalności (opisowo)</t>
  </si>
  <si>
    <t>lp.</t>
  </si>
  <si>
    <t xml:space="preserve">nazwa budynku/ budowli </t>
  </si>
  <si>
    <t xml:space="preserve">przeznaczenie budynku/ budowli </t>
  </si>
  <si>
    <t>czy budynek jest użytkowany? (TAK/NIE)</t>
  </si>
  <si>
    <t>czy jest to budynkek zabytkowy, podlegający nadzorowi konserwatora zabytków?</t>
  </si>
  <si>
    <t>rok budowy</t>
  </si>
  <si>
    <t>Rodzaj materiałów budowlanych, z jakich wykonano budynek</t>
  </si>
  <si>
    <t>ilość kondygnacji</t>
  </si>
  <si>
    <t>czy budynek jest podpiwniczony?</t>
  </si>
  <si>
    <t>czy jest wyposażony w windę? (TAK/NIE)</t>
  </si>
  <si>
    <t>mury</t>
  </si>
  <si>
    <t>stropy</t>
  </si>
  <si>
    <t>dach (konstrukcja i pokrycie)</t>
  </si>
  <si>
    <t>konstukcja i pokrycie dachu</t>
  </si>
  <si>
    <t>stolarka okienna i drzwiowa</t>
  </si>
  <si>
    <t>instalacja gazowa</t>
  </si>
  <si>
    <t>instalacja wentylacyjna i kominowa</t>
  </si>
  <si>
    <t>suma ubezpieczenia (wartość)</t>
  </si>
  <si>
    <t>rodzaj wartości (księgowa brutto - KB / odtworzeniowa - O)</t>
  </si>
  <si>
    <r>
      <t xml:space="preserve">opis stanu technicznego budynku wg poniższych elementów budynku </t>
    </r>
  </si>
  <si>
    <t>SUMA OGÓŁEM:</t>
  </si>
  <si>
    <t>INFORMACJA O MAJĄTKU TRWAŁYM</t>
  </si>
  <si>
    <t>Poj.</t>
  </si>
  <si>
    <t>Dopuszczalna masa całkowita</t>
  </si>
  <si>
    <t>Okres ubezpieczenia OC i NW</t>
  </si>
  <si>
    <t>Okres ubezpieczenia AC i KR</t>
  </si>
  <si>
    <r>
      <t>Zielona Karta</t>
    </r>
    <r>
      <rPr>
        <sz val="10"/>
        <rFont val="Arial"/>
        <family val="2"/>
      </rPr>
      <t xml:space="preserve"> (kraj)</t>
    </r>
  </si>
  <si>
    <t>OC</t>
  </si>
  <si>
    <t>NW</t>
  </si>
  <si>
    <t>AC/KR</t>
  </si>
  <si>
    <t>ASS</t>
  </si>
  <si>
    <r>
      <t>Ryzyka podlegające ubezpieczeniu w danym pojeździe</t>
    </r>
    <r>
      <rPr>
        <b/>
        <sz val="10"/>
        <color indexed="10"/>
        <rFont val="Arial"/>
        <family val="2"/>
      </rPr>
      <t xml:space="preserve"> (wybrane ryzyka zaznaczone X)</t>
    </r>
  </si>
  <si>
    <t>Elementy mające wpływ na ocenę ryzyka</t>
  </si>
  <si>
    <t>Czy od 1997 r. wystąpiło w jednostce ryzyko powodzi?</t>
  </si>
  <si>
    <t>powierzchnia użytkowa (w m²)</t>
  </si>
  <si>
    <t>instalacja elektryczna</t>
  </si>
  <si>
    <t>sieć wodno-kanalizacyjna oraz centralnego ogrzewania</t>
  </si>
  <si>
    <t xml:space="preserve">zabezpieczenia
(znane zabiezpieczenia p-poż i przeciw kradzieżowe)  </t>
  </si>
  <si>
    <t>Tabela nr 1 - Informacje ogólne do oceny ryzyka w Gminie Lwówek</t>
  </si>
  <si>
    <t>Tabela nr 2 - Wykaz budynków i budowli w Gminie Lwówek</t>
  </si>
  <si>
    <t>Tabela nr 3 - Wykaz sprzętu elektronicznego w Gminie Lwówek</t>
  </si>
  <si>
    <t>Tabela nr 4 - Wykaz pojazdów w Gminie Lwówek</t>
  </si>
  <si>
    <t>Tabela nr 5 - Szkodowość w Gminie Lwówek</t>
  </si>
  <si>
    <t>Urząd Miasta i Gminy</t>
  </si>
  <si>
    <t>788-11-31-348</t>
  </si>
  <si>
    <t>000530413</t>
  </si>
  <si>
    <t>8411Z</t>
  </si>
  <si>
    <t xml:space="preserve">kierowanie podstawowymi rodzajami działalności publicznej </t>
  </si>
  <si>
    <t>Miejsko-Gminny Ośrodek Kultury</t>
  </si>
  <si>
    <t>788-10-06-643</t>
  </si>
  <si>
    <t>9004Z</t>
  </si>
  <si>
    <t>Przedszkole w Lwówku</t>
  </si>
  <si>
    <t>788-18-39-099</t>
  </si>
  <si>
    <t>8510Z</t>
  </si>
  <si>
    <t>Żłobek w Lwówku</t>
  </si>
  <si>
    <t>788-19-95-391</t>
  </si>
  <si>
    <t>8891Z</t>
  </si>
  <si>
    <t xml:space="preserve">Szkoła Podstawowa w Lwówku </t>
  </si>
  <si>
    <t>788-18-39-136</t>
  </si>
  <si>
    <t>000654990</t>
  </si>
  <si>
    <t>8520Z</t>
  </si>
  <si>
    <t>edukacja</t>
  </si>
  <si>
    <t>Zespół Szkoły Podstawowej i Przedszkola w Posadowie</t>
  </si>
  <si>
    <t>788-19-95-557</t>
  </si>
  <si>
    <t>302490329</t>
  </si>
  <si>
    <t>8560Z</t>
  </si>
  <si>
    <t>Zespół Szkoły Podstawowej i Przedszkola w Chmielinku - Szkoła Podstawowa</t>
  </si>
  <si>
    <t>788-19-91-482</t>
  </si>
  <si>
    <t>634496266</t>
  </si>
  <si>
    <t>Zespół Szkoły Podstawowej i Przedszkola w Chmielinku - Przedszkole</t>
  </si>
  <si>
    <t>wychowanie przedszkolne</t>
  </si>
  <si>
    <t>Zespół Szkoły i Przedszkola im. Jana Pawła II - Brody</t>
  </si>
  <si>
    <t>788-18-39-082</t>
  </si>
  <si>
    <t>Zespół Szkoły Podstawowej i Przedszkola w Pakosławiu</t>
  </si>
  <si>
    <t>788-18-39-047</t>
  </si>
  <si>
    <t xml:space="preserve">634495982 </t>
  </si>
  <si>
    <t>Zespół Szkoły Podstawowej i Przedszkola im. Kornela Makuszyńskiego w Zębowie</t>
  </si>
  <si>
    <t>788-13-43-613</t>
  </si>
  <si>
    <t>634606750</t>
  </si>
  <si>
    <t>Gimnazjum Lwówek</t>
  </si>
  <si>
    <t>788-17-69-938</t>
  </si>
  <si>
    <t>639601147</t>
  </si>
  <si>
    <t>8531A</t>
  </si>
  <si>
    <t>Ośrodek Sportu i Rekreacji</t>
  </si>
  <si>
    <t>788-18-60-490</t>
  </si>
  <si>
    <t>9319Z</t>
  </si>
  <si>
    <t>1. Urząd Miasta i Gminy</t>
  </si>
  <si>
    <t>2. Miejsko-Gminny Ośrodek Kultury</t>
  </si>
  <si>
    <t xml:space="preserve">Miejsko-Gminny Ośrodek Kultury </t>
  </si>
  <si>
    <t>tak</t>
  </si>
  <si>
    <t xml:space="preserve">Biblioteka Publiczna </t>
  </si>
  <si>
    <t>monitoring</t>
  </si>
  <si>
    <t>Aleje Emilii sczanoeckiej 56, 64-310 Lwówek</t>
  </si>
  <si>
    <t>pustak</t>
  </si>
  <si>
    <t xml:space="preserve">płyta kanałowa </t>
  </si>
  <si>
    <t>papa termozgrzewalna</t>
  </si>
  <si>
    <t xml:space="preserve">monitoring </t>
  </si>
  <si>
    <t xml:space="preserve">Aleje Emilii Sczanieckiej 56, , 64-310 Lwówek </t>
  </si>
  <si>
    <t>dobra</t>
  </si>
  <si>
    <t>bardzo dobra</t>
  </si>
  <si>
    <t xml:space="preserve">dobra </t>
  </si>
  <si>
    <t>mikser BEHRINGER SX3242</t>
  </si>
  <si>
    <t>kolumny głośnikowe RCF712</t>
  </si>
  <si>
    <t>kolumny głośnikowe RCF715</t>
  </si>
  <si>
    <t>kolumny głosnikowe RCF713</t>
  </si>
  <si>
    <t>subwas aktywny RCF905As</t>
  </si>
  <si>
    <t xml:space="preserve">laptop Apple Magic </t>
  </si>
  <si>
    <t>PLACÓWKI WYCHOWANIA PRZEDSZKOLNEGO</t>
  </si>
  <si>
    <t>DZIAŁALNOŚĆ OBIEKTÓW KULTURALNYCH</t>
  </si>
  <si>
    <t>NIE</t>
  </si>
  <si>
    <t>budynek przedszkola/żłobka</t>
  </si>
  <si>
    <t>przedszkole/żłobek</t>
  </si>
  <si>
    <t>3. Przedszkole w Lwówku</t>
  </si>
  <si>
    <t>nie</t>
  </si>
  <si>
    <r>
      <t>8</t>
    </r>
    <r>
      <rPr>
        <sz val="10"/>
        <rFont val="Arial"/>
        <family val="2"/>
      </rPr>
      <t xml:space="preserve"> gaśnic , 6 hydrantów, 2 klapy oddymiające, szujniki dymu; monitoring zewnetrzny, alarm (sygnał alarmowy na terenie obiektu), wejścia zabezpieczone podwójnym zamkiem</t>
    </r>
  </si>
  <si>
    <t>ul. Zbigniewa Świtalskiego 31,                    64-310 Lwówek</t>
  </si>
  <si>
    <t>bloczki betonu komórkowego</t>
  </si>
  <si>
    <t>płyty kanałowe sprężone SP</t>
  </si>
  <si>
    <t>stropodach, papa termozgrzewalna</t>
  </si>
  <si>
    <t>platforma zewnętrzna,                      2 windy towarowe</t>
  </si>
  <si>
    <t>Kserokopiarka SHARP</t>
  </si>
  <si>
    <t>Podstawa i finiszer</t>
  </si>
  <si>
    <t>laptop</t>
  </si>
  <si>
    <t xml:space="preserve"> OPIEKA DZIENNA NAD DZIEĆMI</t>
  </si>
  <si>
    <t>4. Żłobek w Lwówku</t>
  </si>
  <si>
    <t>drukarka</t>
  </si>
  <si>
    <t>niszczarka</t>
  </si>
  <si>
    <t xml:space="preserve"> SZKOŁY PODSTAWOWE </t>
  </si>
  <si>
    <t xml:space="preserve">5. Szkoła Podstawowa w Lwówku </t>
  </si>
  <si>
    <t>Budynek nr 1</t>
  </si>
  <si>
    <t>budynek szkolny</t>
  </si>
  <si>
    <t>1907-1912</t>
  </si>
  <si>
    <t>Budynek nr 2</t>
  </si>
  <si>
    <t>przed 1900</t>
  </si>
  <si>
    <t>p.poz - 4 gaśnice proszkowe, 1 koc gaśniczy; przeciwkradzieżowe - atestowane zamki+kraty w drzwiach pracowni komputerowych na II pietrze, monitoring wizyjny\. Do budynku prowadzi 2 drzw wejściowych</t>
  </si>
  <si>
    <t>ul.. Szkolna 4</t>
  </si>
  <si>
    <t>cegła ceramiczna</t>
  </si>
  <si>
    <t>drewniane</t>
  </si>
  <si>
    <t>dachówka ceramiczna</t>
  </si>
  <si>
    <t>bardzo dobry</t>
  </si>
  <si>
    <t>bardzo dobry/ dostateczny</t>
  </si>
  <si>
    <t>brak</t>
  </si>
  <si>
    <t>p-poż - 4 gaśnicre proszkowe+1 koc gaśniczy. Budynek posiada 1 drzwi</t>
  </si>
  <si>
    <t>ul.. Ratuszowa 9</t>
  </si>
  <si>
    <t>drewniane/żelbetonowe</t>
  </si>
  <si>
    <t>papa</t>
  </si>
  <si>
    <t>komputer LENOVO 10 szt</t>
  </si>
  <si>
    <t>tablica multimedialna (3)</t>
  </si>
  <si>
    <t>tablica multimedialna MyBoard 2 szt.</t>
  </si>
  <si>
    <t>notebook LENOVO</t>
  </si>
  <si>
    <t>laptop 2 szt.</t>
  </si>
  <si>
    <t xml:space="preserve"> DZIAŁALNOŚĆ WSPOMAGAJĄCA EDUKACJĘ</t>
  </si>
  <si>
    <t>6. Zespół Szkoły Podstawowej i Przedszkola w Posadowie</t>
  </si>
  <si>
    <t>szkoła</t>
  </si>
  <si>
    <t>TAK</t>
  </si>
  <si>
    <t>budynek przedszkolny</t>
  </si>
  <si>
    <t>ośrodek integracji społecznej</t>
  </si>
  <si>
    <t>alarm,dozór pracowniczy,gaśnice  10</t>
  </si>
  <si>
    <t xml:space="preserve">Posadowo 30 </t>
  </si>
  <si>
    <t>betonowe,cegła</t>
  </si>
  <si>
    <t>betonowe,papa</t>
  </si>
  <si>
    <t>alarm,dozór pracowniczy,gaśnice 7</t>
  </si>
  <si>
    <t>Zgierzynka 59</t>
  </si>
  <si>
    <t>cegła</t>
  </si>
  <si>
    <t>dachówka</t>
  </si>
  <si>
    <t>dobre</t>
  </si>
  <si>
    <t>bardzo dobre</t>
  </si>
  <si>
    <t>Komputer Asus</t>
  </si>
  <si>
    <t>komputer lenowo</t>
  </si>
  <si>
    <t xml:space="preserve">Monitor interaktywny  </t>
  </si>
  <si>
    <t>Projektor</t>
  </si>
  <si>
    <t>radiomagnetofon</t>
  </si>
  <si>
    <t>projektor</t>
  </si>
  <si>
    <t xml:space="preserve">laptop </t>
  </si>
  <si>
    <t>-</t>
  </si>
  <si>
    <t>7. Zespół Szkoły Podstawowej i Przedszkola w Chmielinku - Szkoła Podstawowa</t>
  </si>
  <si>
    <t>BUDYNEK SZKOLNY</t>
  </si>
  <si>
    <t>CZĘŚĆ SOCJALNA - DOBUDOWA</t>
  </si>
  <si>
    <t>GAŚNICE PROSZKOWE 5 SZT., ALARM DŹWIĘKOWY</t>
  </si>
  <si>
    <t>CHMIELINKO 55, 64-310 LWÓWEK</t>
  </si>
  <si>
    <t>CEGŁA</t>
  </si>
  <si>
    <t>DREWNIANE</t>
  </si>
  <si>
    <t>DACHÓWKA</t>
  </si>
  <si>
    <t>GAŚNICE PROSZKOWE 2 SZT., ALARM DŹWIĘKOWY</t>
  </si>
  <si>
    <t>PUSTAK</t>
  </si>
  <si>
    <t>BETONOWE</t>
  </si>
  <si>
    <t>PAPA</t>
  </si>
  <si>
    <t>BARDZO DOBRY</t>
  </si>
  <si>
    <t>DOBRY</t>
  </si>
  <si>
    <t>BRAK</t>
  </si>
  <si>
    <t>DOSTATECZNY</t>
  </si>
  <si>
    <t>KOPIARKA SHARP AR 5516R</t>
  </si>
  <si>
    <t>PROJEKTOR BENQ MX505</t>
  </si>
  <si>
    <t>KOMPUTER AIO LENOVO  5 SZT.</t>
  </si>
  <si>
    <t>KOMPUTER AIO HP 2SZT.</t>
  </si>
  <si>
    <t xml:space="preserve">PROJEKTOR BENQ </t>
  </si>
  <si>
    <t>PROJEKTOR VIVITEK</t>
  </si>
  <si>
    <t>MONITOR INTERAKTYWNY AVTEK</t>
  </si>
  <si>
    <t>TABLICA INTERAKTYWNA</t>
  </si>
  <si>
    <t>NOTEBOOK</t>
  </si>
  <si>
    <t>LAPTOP +MONITOR</t>
  </si>
  <si>
    <t>LAPTOP SAMSUNG</t>
  </si>
  <si>
    <t>APARAT CYFROWY</t>
  </si>
  <si>
    <t>LAPTOP</t>
  </si>
  <si>
    <t>MOBILNA TABLICA GOMAXX - ODBIORNIK</t>
  </si>
  <si>
    <t>GŁOŚNIKI</t>
  </si>
  <si>
    <t>LAPTOP LCD</t>
  </si>
  <si>
    <t>KOLUMNA MOBILNA BT 15''</t>
  </si>
  <si>
    <t>8. Zespół Szkoły Podstawowej i Przedszkola w Chmielinku - Przedszkole</t>
  </si>
  <si>
    <t>BUDYNEK PRZEDSZKOLNY</t>
  </si>
  <si>
    <t>BUDYNEK GOSPODARCZY</t>
  </si>
  <si>
    <t>GAŚNICE PROSZKOWE 2 SZT.</t>
  </si>
  <si>
    <t>CHMIELINKO 29, 64-310 LWÓWEK</t>
  </si>
  <si>
    <t>KROKWIE, DACHÓWKA</t>
  </si>
  <si>
    <t>DREWNO, PAPA</t>
  </si>
  <si>
    <t>KSEROKOPIARKA</t>
  </si>
  <si>
    <t>PROJEKTOR</t>
  </si>
  <si>
    <t>9. Zespół Szkoły i Przedszkola im. Jana Pawła II - Brody</t>
  </si>
  <si>
    <t>Szkoła Podstawowa</t>
  </si>
  <si>
    <t>Budynek 2</t>
  </si>
  <si>
    <t>Tak</t>
  </si>
  <si>
    <t>Budynek gospodarczy</t>
  </si>
  <si>
    <t>Budynek</t>
  </si>
  <si>
    <t>Przedszkole</t>
  </si>
  <si>
    <t>w oknach na parterze kraty od strony ogrod, 2 pary drzwi zabezpieczonych pojedynczymi zamkami</t>
  </si>
  <si>
    <t>Brody 1 64-310 Lwówek</t>
  </si>
  <si>
    <t xml:space="preserve">dachówka </t>
  </si>
  <si>
    <t>1912 rozbudowa 1990</t>
  </si>
  <si>
    <t>gaśnice szt. 3 dzrzwi wejściowe zamykane na pojedynczy zamek</t>
  </si>
  <si>
    <t>cegła/ pustaki</t>
  </si>
  <si>
    <t>pustaki</t>
  </si>
  <si>
    <t>gaśnoce szt. 2, 2 pary drzwi zamykanych podwójnymii zamkami patentowymi</t>
  </si>
  <si>
    <t>Brody 92 64-310 Lwówek</t>
  </si>
  <si>
    <t>dobry</t>
  </si>
  <si>
    <t>nie dotyczy</t>
  </si>
  <si>
    <t>batdzo dobry</t>
  </si>
  <si>
    <t>Monitory interaktywne - 2 szt</t>
  </si>
  <si>
    <t>Laptop</t>
  </si>
  <si>
    <t>10. Zespół Szkoły Podstawowej i Przedszkola w Pakosławiu</t>
  </si>
  <si>
    <t>Szkoła</t>
  </si>
  <si>
    <t>ok. 1850, 1945,1996</t>
  </si>
  <si>
    <t>gaśnice pianowe i proszkowe; alarm na okoliczność zagrożeń; dwie pary drzwi zewnętrznych z każdej strony budynku, zamki patentowe</t>
  </si>
  <si>
    <t>Pakosław 152</t>
  </si>
  <si>
    <t>O</t>
  </si>
  <si>
    <t>zestaw komputerowy</t>
  </si>
  <si>
    <t>drukarka Canon MG5650</t>
  </si>
  <si>
    <t xml:space="preserve">zestaw multimedialny </t>
  </si>
  <si>
    <t>dwa zestawy multimedilane (tablica interaktywna z oprzyrządowaniem oraz monitor interaktywny)</t>
  </si>
  <si>
    <t xml:space="preserve">Monitor interaktywny </t>
  </si>
  <si>
    <t>11. Zespół Szkoły Podstawowej i Przedszkola im. Kornela Makuszyńskiego w Zębowie</t>
  </si>
  <si>
    <t>Budynek szkolny 3</t>
  </si>
  <si>
    <t>Budynek szkolny 2 - Łącznik</t>
  </si>
  <si>
    <t>Budynek szkolny 1</t>
  </si>
  <si>
    <t>Budynek przedszkola</t>
  </si>
  <si>
    <t>1905 remont 2014</t>
  </si>
  <si>
    <t>gaśnice proszkowe - sztuk 3</t>
  </si>
  <si>
    <t>Zębowo ul. Długa 1</t>
  </si>
  <si>
    <t>DREWNIANY</t>
  </si>
  <si>
    <t>BLACHODACHÓWKA</t>
  </si>
  <si>
    <t>hydranty sztuk 3, gaśnice proszkowe sztuk 6</t>
  </si>
  <si>
    <t>PUSTAKI</t>
  </si>
  <si>
    <t>BETONOWY</t>
  </si>
  <si>
    <t>krata-pracownia internetowa, gaśnice proszkowe sztuk 3, gaśnica do urządzeń elektronicznych</t>
  </si>
  <si>
    <t>odnowiony 2004</t>
  </si>
  <si>
    <t>gaśnice proszkowe sztuk 2</t>
  </si>
  <si>
    <t>NIE DOTYCZY</t>
  </si>
  <si>
    <t xml:space="preserve">tak </t>
  </si>
  <si>
    <t xml:space="preserve">Szafa stojaca rack 22U+serwer </t>
  </si>
  <si>
    <t xml:space="preserve">Urządzenie wielofunkcyjne </t>
  </si>
  <si>
    <t>Niszczarka Tarnator C1</t>
  </si>
  <si>
    <t>Zestaw interaktywny Avtek PRO</t>
  </si>
  <si>
    <t>Tablet Lenowo z akcesoriami</t>
  </si>
  <si>
    <t>Laptop Asus R541NA-Q1515 - 3 szt.</t>
  </si>
  <si>
    <t>Laptop Asus R541NA-GQ1515</t>
  </si>
  <si>
    <t>Laptop ASUS R541NA-GQ1515</t>
  </si>
  <si>
    <t>12. Gimnazjum Lwówek</t>
  </si>
  <si>
    <t>gimnazjum</t>
  </si>
  <si>
    <t>zabezpieczenia p-poż:czujki optyczne dymu szt.9, gaśnice proszkowe 6kg. szt. 12, gaśnica CO2 5kg. szt.2 hydranty szkolne szt.7, hydranty zewnętrzne na terenie posesji szt.1, koce gaśnicze szt.3 ręczne ostrzegacze pożaru szt.7, czujnik gazu szt. 2, centralka sygnalizacji pożarowej; Zabezpieczenie antywłamaniowe: czujki ruchu szt.16, czujniki kontraktonowe na drzwiach szt.4, system kontroli dostępu PROX - karty transponderowe, system kamer wizyjnych szt. 4 wewnątrz budynku, 3 na zewnątrz.System dokonuje zapisu na twardy dysk 24godz. na dobe. Czujki ruchu obejmują piwnice, parter i I piętro. Kamery piwnica, parter, I piętro, II piętro oraz budynek na zewnątrz z trzech stron. System alarmowy/świetlny i dzwiękowy/ z powiadamianiem firmy ochroniarskiej przez całą dobę.Sygnalizatory znajdują się na zewnątrz budynku i wewnątrz Dodatkowo obiekt monitorowany przez firmę ochroniarską przez 24 godz. Kraty na oknie do sali komputerowej na wysokim parterze</t>
  </si>
  <si>
    <t>ul. Gimnazjalna 1</t>
  </si>
  <si>
    <t>3 zestawy interaktywne /tablica interaktywna+projektor multimedialny Ricoh+laptop Lenovo/</t>
  </si>
  <si>
    <t>Projektor Epson EB 455WI</t>
  </si>
  <si>
    <t>Tablety Goclover TAB R974 szt.13</t>
  </si>
  <si>
    <t>PROJEKTOR NEC</t>
  </si>
  <si>
    <t>Laptopy ASUS R541 NA-GQ</t>
  </si>
  <si>
    <t>GIMNAZJA</t>
  </si>
  <si>
    <t xml:space="preserve"> POZOSTAŁA DZIAŁALNOŚĆ ZWIĄZANA ZE SPORTEM</t>
  </si>
  <si>
    <t>13. Ośrodek Sportu i Rekreacji</t>
  </si>
  <si>
    <t>Zadaszenie Stadionu</t>
  </si>
  <si>
    <t>Stadion Miejski</t>
  </si>
  <si>
    <t>Trybuna Zadaszona</t>
  </si>
  <si>
    <t>Sanitariaty Konin</t>
  </si>
  <si>
    <t>Kąpielisko Konin</t>
  </si>
  <si>
    <t>Sala Sportowa (st. Część)</t>
  </si>
  <si>
    <t>OSIR</t>
  </si>
  <si>
    <t>Kuchnia Polowa Konin</t>
  </si>
  <si>
    <t>Kompleks Boisk Orlik</t>
  </si>
  <si>
    <t xml:space="preserve">Piłkochwyt </t>
  </si>
  <si>
    <t>Stadion miejski</t>
  </si>
  <si>
    <t>Studnia</t>
  </si>
  <si>
    <t>ul. Parkowa 2, 64-310 Lwówek</t>
  </si>
  <si>
    <t>Konin, 64-310 Lwówek</t>
  </si>
  <si>
    <t>ul.Gimnazjalna 1, 64-310 Lwówek</t>
  </si>
  <si>
    <t>kontener zamykany na patent</t>
  </si>
  <si>
    <t>ul.Parkowa 2, 64-310 Lwówek</t>
  </si>
  <si>
    <t>słupy oświetleniowe wraz z lampami 8 sztuk</t>
  </si>
  <si>
    <t xml:space="preserve">Laptop DELL </t>
  </si>
  <si>
    <t>Mienie od ognia i innych zdarzeń losowych:
- zacieki na sufitach w budynkach powsałe w wyniku nieszczelności pokrycia dachowego podczas ulewnych deszczów</t>
  </si>
  <si>
    <t>Sprzęt elektroniczny:
- szkody polegające na uszkodzeniu sprzętu elektronicznego</t>
  </si>
  <si>
    <t>OC dróg:
- uszkodzenie pojazdu na drodze wskutek najechania na ubytek w nawierzchni drogi</t>
  </si>
  <si>
    <t>Mienie od ognia i innych zdarzeń losowych:
- zalanie pomieszczenia wskutek rozszczelnienia się rury przy grzejniku</t>
  </si>
  <si>
    <t>OC dróg:
- uszkodzenie pojazdu wskutek najechania na kamienie wysypane na drodze</t>
  </si>
  <si>
    <t xml:space="preserve"> </t>
  </si>
  <si>
    <t>Hala Sportowa (na hali zamontowane solary o wartości 32989,70 zł)</t>
  </si>
  <si>
    <t>KB</t>
  </si>
  <si>
    <t>Budynek żłobka</t>
  </si>
  <si>
    <t>przedszkole</t>
  </si>
  <si>
    <t>ok. 1900</t>
  </si>
  <si>
    <t xml:space="preserve">4 gaśnice; 2 wejścia, podwójny zamek patentowy, w drugich zasuwa i zamek patentowy, dozór pracowniczy                 </t>
  </si>
  <si>
    <t>ul. Al. E. Sczanieckiej 32, 64-310 Lwówek</t>
  </si>
  <si>
    <t>murowane z cegły licowanej</t>
  </si>
  <si>
    <t>ceramiczne</t>
  </si>
  <si>
    <t>konstrukcja drewniana, dachówka cementowa</t>
  </si>
  <si>
    <t>ośrodek kultury</t>
  </si>
  <si>
    <t>biblioteka</t>
  </si>
  <si>
    <t>Monitor Benq GW 2280E 2 szt.</t>
  </si>
  <si>
    <t>1. Gmina Lwówek</t>
  </si>
  <si>
    <t>JELCZ 004</t>
  </si>
  <si>
    <t>GCBA</t>
  </si>
  <si>
    <t>O3561</t>
  </si>
  <si>
    <t>PWM 9573</t>
  </si>
  <si>
    <t>specjalny</t>
  </si>
  <si>
    <t>11100,00 cm³</t>
  </si>
  <si>
    <t>4 os</t>
  </si>
  <si>
    <t>15700 kg</t>
  </si>
  <si>
    <t xml:space="preserve">03.08.2019   </t>
  </si>
  <si>
    <t>02.08.2020</t>
  </si>
  <si>
    <t xml:space="preserve">ŻUK </t>
  </si>
  <si>
    <t>GLM-800</t>
  </si>
  <si>
    <t>POB 991D</t>
  </si>
  <si>
    <t>2120,00 cm³</t>
  </si>
  <si>
    <t>5 os</t>
  </si>
  <si>
    <t>2550 kg</t>
  </si>
  <si>
    <t>01.01.2020</t>
  </si>
  <si>
    <t xml:space="preserve">31.12.2020        </t>
  </si>
  <si>
    <t>STAR 266</t>
  </si>
  <si>
    <t>GBA 2,5</t>
  </si>
  <si>
    <t>PZS 733G</t>
  </si>
  <si>
    <t>6842,00 cm³</t>
  </si>
  <si>
    <t>6 os</t>
  </si>
  <si>
    <t>12700 kg</t>
  </si>
  <si>
    <t>22.02.2020</t>
  </si>
  <si>
    <t>21.02.2021</t>
  </si>
  <si>
    <t>2500 kg</t>
  </si>
  <si>
    <t>Neptun</t>
  </si>
  <si>
    <t>SXE7291752S000041</t>
  </si>
  <si>
    <t>PNT R802</t>
  </si>
  <si>
    <t>przyczepa lekka</t>
  </si>
  <si>
    <t>13.11.2019</t>
  </si>
  <si>
    <t>12.11.2020</t>
  </si>
  <si>
    <t>Renault Traffic</t>
  </si>
  <si>
    <t>kombi pack clim 29 TL2H</t>
  </si>
  <si>
    <t>VF1JLBHB68V321621</t>
  </si>
  <si>
    <t>PNT 79XG</t>
  </si>
  <si>
    <t>osobowy, przewóz osób niepełnosprawnych</t>
  </si>
  <si>
    <t>2 000,00 cm³</t>
  </si>
  <si>
    <t>750 kg</t>
  </si>
  <si>
    <t>13.05.2020</t>
  </si>
  <si>
    <t>12.05.2021</t>
  </si>
  <si>
    <t xml:space="preserve">Renault </t>
  </si>
  <si>
    <t>Kangoo</t>
  </si>
  <si>
    <t>VF1KCR8BF31702011</t>
  </si>
  <si>
    <t>PNT 00329</t>
  </si>
  <si>
    <t>ciężarowy uniwersalny</t>
  </si>
  <si>
    <t>1 500,00 cm³</t>
  </si>
  <si>
    <t>05.08.2019</t>
  </si>
  <si>
    <t>04.08.2020</t>
  </si>
  <si>
    <t>01.07.2019</t>
  </si>
  <si>
    <t>30.06.2020</t>
  </si>
  <si>
    <t>JELCZ 005 na podwoziu STAR 244</t>
  </si>
  <si>
    <t>GBA</t>
  </si>
  <si>
    <t>PNT37719</t>
  </si>
  <si>
    <t>10580 kg</t>
  </si>
  <si>
    <t>31.12.2020</t>
  </si>
  <si>
    <t>LUBLIN</t>
  </si>
  <si>
    <t>3524 W-11</t>
  </si>
  <si>
    <t>PNT52785</t>
  </si>
  <si>
    <t>2417,00 cm³</t>
  </si>
  <si>
    <t>3500 kg</t>
  </si>
  <si>
    <t>STAR M69</t>
  </si>
  <si>
    <t>12157 LC</t>
  </si>
  <si>
    <t>SUSM69ZZZ3F001556</t>
  </si>
  <si>
    <t>PNT X913</t>
  </si>
  <si>
    <t>4580,00 cm³</t>
  </si>
  <si>
    <t>12000 kg</t>
  </si>
  <si>
    <t>A06B</t>
  </si>
  <si>
    <t>PNT P612</t>
  </si>
  <si>
    <t>07.07.2019</t>
  </si>
  <si>
    <t>06.07.2020</t>
  </si>
  <si>
    <t>MAN</t>
  </si>
  <si>
    <t>TGM 13 240 4X4BL</t>
  </si>
  <si>
    <t>WMAN36ZZXY194732</t>
  </si>
  <si>
    <t>PNT 50TU</t>
  </si>
  <si>
    <t>6871,00 cm³</t>
  </si>
  <si>
    <t>7 os</t>
  </si>
  <si>
    <t>13000 kg</t>
  </si>
  <si>
    <t>25.03.2020</t>
  </si>
  <si>
    <t>24.03.2021</t>
  </si>
  <si>
    <t>Agregat prądotwórczy</t>
  </si>
  <si>
    <t>GPW 40YZ - 000556/2010</t>
  </si>
  <si>
    <t>SYPA10000B0001359</t>
  </si>
  <si>
    <t>PNT 46YH</t>
  </si>
  <si>
    <t>przyczepa</t>
  </si>
  <si>
    <t>01.02.2020</t>
  </si>
  <si>
    <t>31.01.2021</t>
  </si>
  <si>
    <t>IFA</t>
  </si>
  <si>
    <t>W 50 L/LF</t>
  </si>
  <si>
    <t>PNT26246</t>
  </si>
  <si>
    <t>6560,00 cm³</t>
  </si>
  <si>
    <t>10 os.</t>
  </si>
  <si>
    <t>9700 kg</t>
  </si>
  <si>
    <t>12.03.2020</t>
  </si>
  <si>
    <t>11.03.2021</t>
  </si>
  <si>
    <t>Ford</t>
  </si>
  <si>
    <t>Transit</t>
  </si>
  <si>
    <t>WF0VXXGBFVYT17230</t>
  </si>
  <si>
    <t>PNT23694</t>
  </si>
  <si>
    <t>1998,00 cm³</t>
  </si>
  <si>
    <t>5 os.</t>
  </si>
  <si>
    <t>2455 kg</t>
  </si>
  <si>
    <t>06.05.2020</t>
  </si>
  <si>
    <t>05.05.2021</t>
  </si>
  <si>
    <t>07.05.2020</t>
  </si>
  <si>
    <t>06.05.2021</t>
  </si>
  <si>
    <t>FS Lublin</t>
  </si>
  <si>
    <t>SUL352417Y0069132</t>
  </si>
  <si>
    <t>PNT51040</t>
  </si>
  <si>
    <t>6 os.</t>
  </si>
  <si>
    <t>19.12.2019</t>
  </si>
  <si>
    <t>18.12.2020</t>
  </si>
  <si>
    <t>OSP Lwówek</t>
  </si>
  <si>
    <t>Peugeot</t>
  </si>
  <si>
    <t>Boxer</t>
  </si>
  <si>
    <t>VF3YC3MHU12C76483</t>
  </si>
  <si>
    <t>PNT52399</t>
  </si>
  <si>
    <t>1997,00 cm³</t>
  </si>
  <si>
    <t>16.12.2019</t>
  </si>
  <si>
    <t>15.12.2020</t>
  </si>
  <si>
    <t>OSP Chmielinko</t>
  </si>
  <si>
    <t>Rydwan</t>
  </si>
  <si>
    <t>Euro A750</t>
  </si>
  <si>
    <t>SYBL10000H0001520</t>
  </si>
  <si>
    <t>PNTKF74</t>
  </si>
  <si>
    <t>540 kg</t>
  </si>
  <si>
    <t>17.12.2021</t>
  </si>
  <si>
    <t>x</t>
  </si>
  <si>
    <t>Suma ubezpieczenia (wartość pojazdu z VAT)</t>
  </si>
  <si>
    <t>Strażnica</t>
  </si>
  <si>
    <t>OSP</t>
  </si>
  <si>
    <t>dozór, zamki patentowe w drzwiach</t>
  </si>
  <si>
    <t>Konin</t>
  </si>
  <si>
    <t>Chmielinko</t>
  </si>
  <si>
    <t>Bródki</t>
  </si>
  <si>
    <t>OSP i garaż</t>
  </si>
  <si>
    <t>Posadowo</t>
  </si>
  <si>
    <t>Zębowo</t>
  </si>
  <si>
    <t xml:space="preserve">Swietlica wiejska                              </t>
  </si>
  <si>
    <t>sala wiejska</t>
  </si>
  <si>
    <t>brak dan.</t>
  </si>
  <si>
    <t>Grońsko</t>
  </si>
  <si>
    <t>zamki patentowe w drzwiach</t>
  </si>
  <si>
    <t>Komorowo</t>
  </si>
  <si>
    <t>Krzywy Las</t>
  </si>
  <si>
    <t>Komorowice</t>
  </si>
  <si>
    <t>Władysławowo</t>
  </si>
  <si>
    <t>Świetlica wiejska</t>
  </si>
  <si>
    <t>Pawłówek</t>
  </si>
  <si>
    <t>Wymyślanka</t>
  </si>
  <si>
    <t xml:space="preserve">Swietlica wiejska wraz z strażnicą OSP                             </t>
  </si>
  <si>
    <t>sala wiejska, OSP</t>
  </si>
  <si>
    <t>Zgierzynka</t>
  </si>
  <si>
    <t>Józefowo</t>
  </si>
  <si>
    <t>Swietlica wiejska  oraz mieszkanie komunalne</t>
  </si>
  <si>
    <t>sala wiejska, mieszkanie</t>
  </si>
  <si>
    <t>Lipka Wielka</t>
  </si>
  <si>
    <t>Urzad Miasta i Gminy</t>
  </si>
  <si>
    <t>administracja</t>
  </si>
  <si>
    <t>zamki patent.w drzwiach,kraty,sys.alarmowy</t>
  </si>
  <si>
    <t>Lwówek ul.Ratuszowa</t>
  </si>
  <si>
    <t>Przystanek PKS- budynek</t>
  </si>
  <si>
    <t>O*</t>
  </si>
  <si>
    <t xml:space="preserve">zamki patent.w drzwiach </t>
  </si>
  <si>
    <t xml:space="preserve">Lwówek Rynek </t>
  </si>
  <si>
    <t xml:space="preserve">Zegar </t>
  </si>
  <si>
    <t>Lwówek -Rynek</t>
  </si>
  <si>
    <t>szalety publiczne</t>
  </si>
  <si>
    <t>zamek patentowy w drzwiach</t>
  </si>
  <si>
    <t>Lwówek</t>
  </si>
  <si>
    <t>Budynek strzelnicy</t>
  </si>
  <si>
    <t xml:space="preserve">Lwówek, ul. Parkowa </t>
  </si>
  <si>
    <t>Ogrodzenie strzelnicy</t>
  </si>
  <si>
    <t>Budynek po szkole</t>
  </si>
  <si>
    <t>zabezpieczenie drzwi podwójnymi zamkami patentowymi, wyposażony w gaśnice</t>
  </si>
  <si>
    <t>Grońsko 25</t>
  </si>
  <si>
    <t>budynek gospodarczy</t>
  </si>
  <si>
    <t>kiosk handlowy</t>
  </si>
  <si>
    <t>Biesiadnik</t>
  </si>
  <si>
    <t>kompleks rekreacyjny</t>
  </si>
  <si>
    <t>Świetlica wiejska (było przedszkole)</t>
  </si>
  <si>
    <t>5 gaśnic, dwa wejścia, zameki patentowe, dozór pracowniczy</t>
  </si>
  <si>
    <t>Konin 21, 64-310 Lwówek</t>
  </si>
  <si>
    <t>kłódka</t>
  </si>
  <si>
    <t>stodoła</t>
  </si>
  <si>
    <t>Zgierzynka, 64-310 Lwówek</t>
  </si>
  <si>
    <t xml:space="preserve">sala wiejska </t>
  </si>
  <si>
    <t>Linie 20, 64-310 Lwówek</t>
  </si>
  <si>
    <t>Brody</t>
  </si>
  <si>
    <t>Świetlica wiejska - zespół budynków</t>
  </si>
  <si>
    <t>zamki patent w drzwiach</t>
  </si>
  <si>
    <t>Grońsko 25a</t>
  </si>
  <si>
    <t>cegła, pustak</t>
  </si>
  <si>
    <t>drewniany</t>
  </si>
  <si>
    <t>eternit</t>
  </si>
  <si>
    <t>beton</t>
  </si>
  <si>
    <t>blachodachówka</t>
  </si>
  <si>
    <t>blacha</t>
  </si>
  <si>
    <t xml:space="preserve">drewno, suporex, </t>
  </si>
  <si>
    <t>sufit podwieszany- brak stropu</t>
  </si>
  <si>
    <t>europłyta</t>
  </si>
  <si>
    <t>cegła, pustak,</t>
  </si>
  <si>
    <t>cegła , pustak</t>
  </si>
  <si>
    <t>drewno</t>
  </si>
  <si>
    <t>cegła +drewno</t>
  </si>
  <si>
    <t>cegła + pustak</t>
  </si>
  <si>
    <t xml:space="preserve">beton </t>
  </si>
  <si>
    <t>cegła, drewno</t>
  </si>
  <si>
    <t>wodno- kan w części murowanej, c.o brak</t>
  </si>
  <si>
    <t>część drewniana 220,78m2, część murowana 157,5 m2</t>
  </si>
  <si>
    <t>jest wod-kan</t>
  </si>
  <si>
    <t xml:space="preserve">c.o. - brak </t>
  </si>
  <si>
    <t>dostateczna</t>
  </si>
  <si>
    <t>Mienie od ognia i innych zdarzeń losowych:
- uszkodzenie świetlików dachowych wskutek wandalizmu dokonanego przez nieznanych sprawców,
- zalanie części pomieszczeń w budynku przedszkola wraz z wyposażeniem wskutek rozszczelnienia zaworu,
- zalanie budynku świetlicy wiejskiej wskutek awarii pompki pieca</t>
  </si>
  <si>
    <t>Komputer All-In-One ThinkCentre M73z</t>
  </si>
  <si>
    <t>26. Świetlica terapeutyczna w Zgierzynce</t>
  </si>
  <si>
    <t>Lexmark CX310</t>
  </si>
  <si>
    <t>25. Świetlica wiejska w Zgierzynce</t>
  </si>
  <si>
    <t>24. Świetlica wiejska w Zębowie</t>
  </si>
  <si>
    <t>23. Zespół Szkoły Podstawowej i Przedszkola im. Kornela Makuszyńskiego w Zębowie</t>
  </si>
  <si>
    <t>22. Świetlica wiejska w Wymyślance</t>
  </si>
  <si>
    <t>21. Dom Wspólnotowy Barka w Posadówku</t>
  </si>
  <si>
    <t>20. Szkoła Podstawowa w Zespole Szkoły Podstawowej i Przedszkola w Posadowie</t>
  </si>
  <si>
    <t>19. Świetlica wiejska w Pawłówku</t>
  </si>
  <si>
    <t>18. Szkoła Podstawowa w Zespole Szkoły Podstawowej i Przedszkola w Pakosławiu</t>
  </si>
  <si>
    <t>17. Świetlica wiejska w Liniach</t>
  </si>
  <si>
    <t>16. Świetlica wiejska w Koninie</t>
  </si>
  <si>
    <t>15. Świetlica wiejska w Komorowie</t>
  </si>
  <si>
    <t>14. Świetlica wiejska w Józefowie</t>
  </si>
  <si>
    <t>13. Szkoła Podstawowa w Grońsku</t>
  </si>
  <si>
    <t>12. Przedszkole "Krystynka" w Chmielinku</t>
  </si>
  <si>
    <t>11. Świetlica wiejska w Chmielinku</t>
  </si>
  <si>
    <t>10. Szkoła Podstawowa im. Bronisława Malinowskiego w Chmielinku</t>
  </si>
  <si>
    <t>9. Świetlica wiejska w Bródkach</t>
  </si>
  <si>
    <t>8. Przedszkole w Zespole Szkoły i Przedszkola im. Jana Pawła II w Brodach</t>
  </si>
  <si>
    <t>7. Szkoła Podstawowa w Zespole Szkoły i Przedszkola im. Jana Pawła II w Brodach</t>
  </si>
  <si>
    <t>System Archiwizacji Połączeń</t>
  </si>
  <si>
    <t>Urządzenie zabezpieczeń UTM</t>
  </si>
  <si>
    <t>Przełącznik Agregacyjny</t>
  </si>
  <si>
    <t>Przełącznik Szkieletowy</t>
  </si>
  <si>
    <t>UPS typ A</t>
  </si>
  <si>
    <t>Serwer</t>
  </si>
  <si>
    <t>6. Przedszkole w Lwówku - serwerownia</t>
  </si>
  <si>
    <t>Narzędzia dla niepełnosprawnych</t>
  </si>
  <si>
    <t>5. Miejsko-Gminny Ośrodek Kultury w Lwówku oraz Biblioteka</t>
  </si>
  <si>
    <t xml:space="preserve">4. Gimnazjum im. Powstańców Wielkopolskich w Lwówku </t>
  </si>
  <si>
    <t>3. Szkoła Podstawowa w Lwówku, ul Szkolna 4a</t>
  </si>
  <si>
    <t>2. Miejsko-Gminny Ośrodek Pomocy Społecznej, Lwówek, ul. Rynek 33</t>
  </si>
  <si>
    <t>1. Urząd Miasta i Gminy Lwówek</t>
  </si>
  <si>
    <t xml:space="preserve">Wykaz sprzętu elektronicznego </t>
  </si>
  <si>
    <t>Wykaz sprzętu elektronicznego otrzymanego przez Gminę Lwówek na podstawie projektu: "Przeciwdziałanie w wykluczeniu cyfrowemu w Gminie Lwówek"</t>
  </si>
  <si>
    <t>Tabela nr 3a</t>
  </si>
  <si>
    <t>Laptop Lenovo L540 z oprogramowaniem, Radiowa Stacja Kliencka, Router Domowy</t>
  </si>
  <si>
    <t>Pakosław</t>
  </si>
  <si>
    <t>Linie</t>
  </si>
  <si>
    <t>Józefowa</t>
  </si>
  <si>
    <t>Miejscowość</t>
  </si>
  <si>
    <t>Tabela nr 3b</t>
  </si>
  <si>
    <t>595 545,57 zł *</t>
  </si>
  <si>
    <r>
      <t>*</t>
    </r>
    <r>
      <rPr>
        <b/>
        <sz val="10"/>
        <rFont val="Arial"/>
        <family val="2"/>
      </rPr>
      <t xml:space="preserve"> w  tym namioty:</t>
    </r>
  </si>
  <si>
    <t>2 namioty o wartości 15 000 zł składowane w Zakładzie Gospodarki Mieszkaniowej we Lwówku; rozkładane przy okazji festynów i uroczystości gminnych</t>
  </si>
  <si>
    <t>2 namioty o wartości 20 000 zł składowane w Świetlicy w Liniu; rozkładane przy okazji festynów i uroczystości gminnych</t>
  </si>
  <si>
    <t>stółówki, szatnie, place zabaw, kąpielisko</t>
  </si>
  <si>
    <t>01.07.2019 - 31.12.2019</t>
  </si>
  <si>
    <t>okres ubezpieczenia</t>
  </si>
  <si>
    <t>2. Ośrodek Sportu i Rekreacji</t>
  </si>
  <si>
    <t>Wisconsin</t>
  </si>
  <si>
    <t>MODEL W 2900/122</t>
  </si>
  <si>
    <t>NR SILNIKA E/NO FS 600 VD 19991</t>
  </si>
  <si>
    <t>KOSIARKA SAMOJEZDNA</t>
  </si>
  <si>
    <t>09.05.2020</t>
  </si>
  <si>
    <t>08.05.2021</t>
  </si>
  <si>
    <t>Razem monitoring wizyjny</t>
  </si>
  <si>
    <t>Wykaz monitoringu wizyjnego</t>
  </si>
  <si>
    <t>Monitoring wizyjny - parking przy ul. Al.. Emilii Sczanickiej</t>
  </si>
  <si>
    <t>Monitiring wizyjny - budynek UMiG , ul. Ratuszowa 2</t>
  </si>
  <si>
    <t>Urządzenia i wyposażenie (w tym zbiory biblioteczne)</t>
  </si>
  <si>
    <t>b/d</t>
  </si>
  <si>
    <t>Zakład Gospodarki Mieszkaniowej</t>
  </si>
  <si>
    <t>788-17-88-692</t>
  </si>
  <si>
    <t>6832Z</t>
  </si>
  <si>
    <t>ZARZĄDZANIE NIERUCHOMOŚCIAMI</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</si>
</sst>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415]d\ mmmm\ yyyy"/>
    <numFmt numFmtId="172" formatCode="#,##0.00\ _z_ł"/>
    <numFmt numFmtId="173" formatCode="yyyy/mm/dd;@"/>
    <numFmt numFmtId="174" formatCode="#,##0.00_ ;\-#,##0.00\ "/>
    <numFmt numFmtId="175" formatCode="#,##0.00\ [$zł-415];[Red]\-#,##0.00\ [$zł-415]"/>
    <numFmt numFmtId="176" formatCode="dd/mm/yy"/>
    <numFmt numFmtId="177" formatCode="0.00_ ;[Red]\-0.00\ "/>
    <numFmt numFmtId="178" formatCode="00\-000"/>
    <numFmt numFmtId="179" formatCode="#,##0\ &quot;zł&quot;"/>
    <numFmt numFmtId="180" formatCode="\ #,##0.00&quot; zł &quot;;\-#,##0.00&quot; zł &quot;;&quot; -&quot;#&quot; zł &quot;;@\ "/>
    <numFmt numFmtId="181" formatCode="_-* #,##0.00&quot; zł&quot;_-;\-* #,##0.00&quot; zł&quot;_-;_-* \-??&quot; zł&quot;_-;_-@_-"/>
    <numFmt numFmtId="182" formatCode="#,##0.00&quot; zł &quot;;\-#,##0.00&quot; zł &quot;;&quot; -&quot;#&quot; zł &quot;;@\ "/>
    <numFmt numFmtId="183" formatCode="#,##0.00&quot; zł&quot;"/>
    <numFmt numFmtId="184" formatCode="#,##0.00&quot; zł &quot;;#,##0.00&quot; zł &quot;;&quot;-&quot;#&quot; zł &quot;;&quot; &quot;@&quot; &quot;"/>
    <numFmt numFmtId="185" formatCode="[$-415]dddd\,\ d\ mmmm\ yyyy"/>
  </numFmts>
  <fonts count="70">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sz val="10"/>
      <color indexed="8"/>
      <name val="Arial"/>
      <family val="2"/>
    </font>
    <font>
      <b/>
      <sz val="13"/>
      <name val="Arial"/>
      <family val="2"/>
    </font>
    <font>
      <b/>
      <i/>
      <sz val="11"/>
      <name val="Arial"/>
      <family val="2"/>
    </font>
    <font>
      <b/>
      <sz val="11"/>
      <name val="Arial"/>
      <family val="2"/>
    </font>
    <font>
      <b/>
      <i/>
      <sz val="10"/>
      <name val="Arial"/>
      <family val="2"/>
    </font>
    <font>
      <b/>
      <i/>
      <u val="single"/>
      <sz val="10"/>
      <name val="Arial"/>
      <family val="2"/>
    </font>
    <font>
      <sz val="8"/>
      <name val="Tahoma"/>
      <family val="2"/>
    </font>
    <font>
      <b/>
      <sz val="8"/>
      <name val="Tahoma"/>
      <family val="2"/>
    </font>
    <font>
      <i/>
      <sz val="10"/>
      <name val="Arial"/>
      <family val="2"/>
    </font>
    <font>
      <b/>
      <sz val="10"/>
      <color indexed="8"/>
      <name val="Arial"/>
      <family val="2"/>
    </font>
    <font>
      <b/>
      <i/>
      <sz val="10"/>
      <color indexed="8"/>
      <name val="Arial"/>
      <family val="2"/>
    </font>
    <font>
      <sz val="8"/>
      <name val="Arial"/>
      <family val="2"/>
    </font>
    <font>
      <sz val="11"/>
      <name val="Arial"/>
      <family val="2"/>
    </font>
    <font>
      <sz val="9"/>
      <name val="Arial"/>
      <family val="2"/>
    </font>
    <font>
      <sz val="10"/>
      <name val="Arial CE"/>
      <family val="0"/>
    </font>
    <font>
      <b/>
      <sz val="9"/>
      <name val="Arial"/>
      <family val="2"/>
    </font>
    <font>
      <b/>
      <sz val="10"/>
      <color indexed="60"/>
      <name val="Arial"/>
      <family val="2"/>
    </font>
    <font>
      <b/>
      <sz val="10"/>
      <color indexed="10"/>
      <name val="Arial"/>
      <family val="2"/>
    </font>
    <font>
      <i/>
      <sz val="8"/>
      <name val="Arial"/>
      <family val="2"/>
    </font>
    <font>
      <b/>
      <sz val="10"/>
      <name val="Arial CE"/>
      <family val="0"/>
    </font>
    <font>
      <b/>
      <sz val="14"/>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sz val="10"/>
      <color indexed="8"/>
      <name val="Arial1"/>
      <family val="0"/>
    </font>
    <font>
      <i/>
      <sz val="8"/>
      <color indexed="8"/>
      <name val="Arial1"/>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theme="1"/>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sz val="10"/>
      <color theme="1"/>
      <name val="Arial1"/>
      <family val="0"/>
    </font>
    <font>
      <i/>
      <sz val="8"/>
      <color theme="1"/>
      <name val="Arial1"/>
      <family val="0"/>
    </font>
    <font>
      <sz val="10"/>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51"/>
        <bgColor indexed="64"/>
      </patternFill>
    </fill>
    <fill>
      <patternFill patternType="solid">
        <fgColor rgb="FF92D050"/>
        <bgColor indexed="64"/>
      </patternFill>
    </fill>
    <fill>
      <patternFill patternType="solid">
        <fgColor rgb="FFFFC000"/>
        <bgColor indexed="64"/>
      </patternFill>
    </fill>
    <fill>
      <patternFill patternType="solid">
        <fgColor indexed="4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color indexed="63"/>
      </right>
      <top style="thin"/>
      <bottom style="medium"/>
    </border>
    <border>
      <left>
        <color indexed="63"/>
      </left>
      <right style="thin"/>
      <top style="thin"/>
      <bottom style="thin"/>
    </border>
    <border>
      <left style="thin"/>
      <right style="thin"/>
      <top>
        <color indexed="63"/>
      </top>
      <bottom>
        <color indexed="63"/>
      </botto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4" fontId="52" fillId="0" borderId="0">
      <alignment/>
      <protection/>
    </xf>
    <xf numFmtId="0" fontId="2" fillId="0" borderId="0" applyNumberForma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19" fillId="0" borderId="0">
      <alignment/>
      <protection/>
    </xf>
    <xf numFmtId="0" fontId="0" fillId="0" borderId="0">
      <alignment/>
      <protection/>
    </xf>
    <xf numFmtId="0" fontId="0" fillId="0" borderId="0">
      <alignment/>
      <protection/>
    </xf>
    <xf numFmtId="0" fontId="0" fillId="0" borderId="0">
      <alignment/>
      <protection/>
    </xf>
    <xf numFmtId="0" fontId="59"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1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4" fillId="32" borderId="0" applyNumberFormat="0" applyBorder="0" applyAlignment="0" applyProtection="0"/>
  </cellStyleXfs>
  <cellXfs count="310">
    <xf numFmtId="0" fontId="0" fillId="0" borderId="0" xfId="0" applyAlignment="1">
      <alignment/>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ill="1" applyAlignment="1">
      <alignment/>
    </xf>
    <xf numFmtId="172" fontId="0" fillId="0" borderId="0" xfId="0" applyNumberFormat="1" applyFont="1" applyFill="1" applyAlignment="1">
      <alignment horizontal="center" vertical="center" wrapText="1"/>
    </xf>
    <xf numFmtId="0" fontId="6" fillId="0" borderId="0" xfId="0" applyFont="1" applyAlignment="1">
      <alignment/>
    </xf>
    <xf numFmtId="0" fontId="0" fillId="0" borderId="0" xfId="0" applyFont="1" applyAlignment="1">
      <alignment/>
    </xf>
    <xf numFmtId="0" fontId="0" fillId="0" borderId="0" xfId="0" applyFill="1" applyAlignment="1">
      <alignment vertical="center"/>
    </xf>
    <xf numFmtId="0" fontId="0" fillId="0" borderId="0" xfId="0" applyFont="1" applyAlignment="1">
      <alignment horizontal="center"/>
    </xf>
    <xf numFmtId="0" fontId="0" fillId="0" borderId="0" xfId="0" applyFont="1" applyFill="1" applyAlignment="1">
      <alignment/>
    </xf>
    <xf numFmtId="0" fontId="0" fillId="0" borderId="10" xfId="0" applyFill="1" applyBorder="1" applyAlignment="1">
      <alignment horizontal="center" vertical="center"/>
    </xf>
    <xf numFmtId="0" fontId="0" fillId="0" borderId="0" xfId="0" applyFont="1" applyFill="1" applyBorder="1" applyAlignment="1">
      <alignment vertical="center"/>
    </xf>
    <xf numFmtId="0" fontId="1" fillId="0" borderId="10" xfId="0" applyFont="1" applyFill="1" applyBorder="1" applyAlignment="1">
      <alignment horizontal="right"/>
    </xf>
    <xf numFmtId="0" fontId="1" fillId="0" borderId="10" xfId="0" applyFont="1" applyFill="1" applyBorder="1" applyAlignment="1">
      <alignment vertical="center" wrapText="1"/>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1"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0" fillId="0" borderId="10" xfId="0" applyFont="1" applyFill="1" applyBorder="1" applyAlignment="1">
      <alignment/>
    </xf>
    <xf numFmtId="2" fontId="0" fillId="0" borderId="10" xfId="0" applyNumberFormat="1" applyFont="1" applyFill="1" applyBorder="1" applyAlignment="1">
      <alignment vertical="center" wrapText="1"/>
    </xf>
    <xf numFmtId="170"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170" fontId="13" fillId="0" borderId="10" xfId="0" applyNumberFormat="1" applyFont="1" applyFill="1" applyBorder="1" applyAlignment="1">
      <alignment horizontal="center" vertical="center" wrapText="1"/>
    </xf>
    <xf numFmtId="170" fontId="9" fillId="0" borderId="10" xfId="0" applyNumberFormat="1" applyFont="1" applyFill="1" applyBorder="1" applyAlignment="1">
      <alignment horizontal="center" vertical="center" wrapText="1"/>
    </xf>
    <xf numFmtId="0" fontId="0" fillId="0" borderId="0" xfId="0" applyFont="1" applyAlignment="1">
      <alignment/>
    </xf>
    <xf numFmtId="0" fontId="0" fillId="0" borderId="10" xfId="0" applyBorder="1" applyAlignment="1">
      <alignment horizontal="center" vertical="center"/>
    </xf>
    <xf numFmtId="0" fontId="0" fillId="0" borderId="10" xfId="0" applyFont="1" applyFill="1" applyBorder="1" applyAlignment="1">
      <alignment horizontal="center" vertical="center"/>
    </xf>
    <xf numFmtId="170" fontId="9" fillId="0" borderId="11" xfId="0" applyNumberFormat="1" applyFont="1" applyFill="1" applyBorder="1" applyAlignment="1">
      <alignment horizontal="center" vertical="center" wrapText="1"/>
    </xf>
    <xf numFmtId="170" fontId="15" fillId="0" borderId="10" xfId="0" applyNumberFormat="1" applyFont="1" applyFill="1" applyBorder="1" applyAlignment="1">
      <alignment horizontal="center" vertical="center" wrapText="1"/>
    </xf>
    <xf numFmtId="0" fontId="17" fillId="0" borderId="10" xfId="0" applyFont="1" applyFill="1" applyBorder="1" applyAlignment="1">
      <alignment vertical="center" wrapText="1"/>
    </xf>
    <xf numFmtId="0" fontId="1" fillId="0" borderId="0" xfId="0" applyFont="1" applyAlignment="1">
      <alignment horizontal="left"/>
    </xf>
    <xf numFmtId="0" fontId="0" fillId="0" borderId="0" xfId="0" applyFont="1" applyAlignment="1">
      <alignment horizontal="center"/>
    </xf>
    <xf numFmtId="170" fontId="0" fillId="0" borderId="0" xfId="0" applyNumberFormat="1" applyFont="1" applyAlignment="1">
      <alignment horizontal="center" wrapText="1"/>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170" fontId="0" fillId="0" borderId="0" xfId="0" applyNumberFormat="1" applyAlignment="1">
      <alignment/>
    </xf>
    <xf numFmtId="170" fontId="1" fillId="0" borderId="10" xfId="0" applyNumberFormat="1" applyFont="1" applyFill="1" applyBorder="1" applyAlignment="1">
      <alignment vertical="center"/>
    </xf>
    <xf numFmtId="170" fontId="0" fillId="0" borderId="0" xfId="0" applyNumberFormat="1" applyFill="1" applyAlignment="1">
      <alignment/>
    </xf>
    <xf numFmtId="0" fontId="0" fillId="0" borderId="10" xfId="0" applyBorder="1" applyAlignment="1">
      <alignment horizontal="center"/>
    </xf>
    <xf numFmtId="0" fontId="0" fillId="0" borderId="0" xfId="0" applyAlignment="1">
      <alignment horizontal="center"/>
    </xf>
    <xf numFmtId="0" fontId="0" fillId="0" borderId="0" xfId="0" applyFont="1" applyAlignment="1">
      <alignment wrapText="1"/>
    </xf>
    <xf numFmtId="170" fontId="1" fillId="0" borderId="0" xfId="0" applyNumberFormat="1" applyFont="1" applyAlignment="1">
      <alignment horizontal="center" wrapText="1"/>
    </xf>
    <xf numFmtId="0" fontId="1" fillId="0" borderId="0" xfId="0" applyFont="1" applyAlignment="1">
      <alignment horizontal="right" wrapText="1"/>
    </xf>
    <xf numFmtId="0" fontId="9" fillId="0" borderId="0" xfId="0" applyFont="1" applyAlignment="1">
      <alignment/>
    </xf>
    <xf numFmtId="0" fontId="1" fillId="33" borderId="10" xfId="0" applyFont="1" applyFill="1" applyBorder="1" applyAlignment="1">
      <alignment horizontal="left" vertical="center" wrapText="1"/>
    </xf>
    <xf numFmtId="0" fontId="0" fillId="34" borderId="10" xfId="0" applyFont="1" applyFill="1" applyBorder="1" applyAlignment="1">
      <alignment/>
    </xf>
    <xf numFmtId="0" fontId="1" fillId="34" borderId="10" xfId="0" applyFont="1" applyFill="1" applyBorder="1" applyAlignment="1">
      <alignment horizontal="left" vertical="center" wrapText="1"/>
    </xf>
    <xf numFmtId="0" fontId="1" fillId="34" borderId="10" xfId="0" applyFont="1" applyFill="1" applyBorder="1" applyAlignment="1">
      <alignment vertical="center" wrapText="1"/>
    </xf>
    <xf numFmtId="44" fontId="1" fillId="34" borderId="10" xfId="65" applyFont="1" applyFill="1" applyBorder="1" applyAlignment="1">
      <alignment horizontal="left" vertical="center" wrapText="1"/>
    </xf>
    <xf numFmtId="0" fontId="0" fillId="34" borderId="12" xfId="0" applyFont="1" applyFill="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horizontal="center" vertical="center"/>
    </xf>
    <xf numFmtId="0" fontId="1" fillId="6" borderId="10" xfId="0" applyFont="1" applyFill="1" applyBorder="1" applyAlignment="1">
      <alignment horizontal="center" vertical="center" wrapText="1"/>
    </xf>
    <xf numFmtId="170" fontId="1" fillId="6" borderId="10" xfId="0" applyNumberFormat="1" applyFont="1" applyFill="1" applyBorder="1" applyAlignment="1">
      <alignment horizontal="center" vertical="center" wrapText="1"/>
    </xf>
    <xf numFmtId="0" fontId="1" fillId="6" borderId="10" xfId="0" applyFont="1" applyFill="1" applyBorder="1" applyAlignment="1">
      <alignment horizontal="center" vertical="center"/>
    </xf>
    <xf numFmtId="0" fontId="20" fillId="6" borderId="10" xfId="0" applyFont="1" applyFill="1" applyBorder="1" applyAlignment="1">
      <alignment horizontal="center" vertical="center"/>
    </xf>
    <xf numFmtId="0" fontId="20" fillId="6" borderId="10"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0" fillId="35" borderId="10" xfId="0" applyFont="1" applyFill="1" applyBorder="1" applyAlignment="1">
      <alignment vertical="center" wrapText="1"/>
    </xf>
    <xf numFmtId="0" fontId="0" fillId="0" borderId="10" xfId="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0" xfId="0" applyFont="1" applyFill="1" applyBorder="1" applyAlignment="1" quotePrefix="1">
      <alignment horizontal="center" vertical="center" wrapText="1"/>
    </xf>
    <xf numFmtId="49" fontId="0" fillId="35" borderId="10" xfId="0" applyNumberFormat="1" applyFont="1" applyFill="1" applyBorder="1" applyAlignment="1">
      <alignment horizontal="center" vertical="center" wrapText="1"/>
    </xf>
    <xf numFmtId="49" fontId="0" fillId="35" borderId="10" xfId="0" applyNumberFormat="1" applyFont="1" applyFill="1" applyBorder="1" applyAlignment="1" quotePrefix="1">
      <alignment horizontal="center" vertical="center" wrapText="1"/>
    </xf>
    <xf numFmtId="0" fontId="0"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0" fillId="0" borderId="12" xfId="0" applyFont="1" applyFill="1" applyBorder="1" applyAlignment="1">
      <alignment horizontal="center" vertical="center"/>
    </xf>
    <xf numFmtId="4" fontId="23" fillId="0" borderId="10" xfId="0" applyNumberFormat="1"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10" xfId="0" applyFont="1" applyBorder="1" applyAlignment="1">
      <alignment horizontal="center" vertical="center" wrapText="1"/>
    </xf>
    <xf numFmtId="170" fontId="0" fillId="35" borderId="10" xfId="0" applyNumberFormat="1" applyFont="1" applyFill="1" applyBorder="1" applyAlignment="1">
      <alignment horizontal="center" vertical="center" wrapText="1"/>
    </xf>
    <xf numFmtId="0" fontId="0" fillId="35" borderId="12" xfId="0" applyFont="1" applyFill="1" applyBorder="1" applyAlignment="1">
      <alignment horizontal="center" vertical="center" wrapText="1"/>
    </xf>
    <xf numFmtId="44" fontId="1" fillId="0" borderId="0" xfId="0" applyNumberFormat="1" applyFont="1" applyAlignment="1">
      <alignment horizontal="right"/>
    </xf>
    <xf numFmtId="44" fontId="1" fillId="6" borderId="10" xfId="0" applyNumberFormat="1" applyFont="1" applyFill="1" applyBorder="1" applyAlignment="1">
      <alignment horizontal="center" vertical="center" wrapText="1"/>
    </xf>
    <xf numFmtId="44" fontId="0" fillId="0" borderId="10" xfId="0" applyNumberFormat="1" applyFont="1" applyBorder="1" applyAlignment="1">
      <alignment horizontal="right" vertical="top" wrapText="1"/>
    </xf>
    <xf numFmtId="44" fontId="0" fillId="0" borderId="10" xfId="0" applyNumberFormat="1" applyFont="1" applyFill="1" applyBorder="1" applyAlignment="1">
      <alignment horizontal="right" vertical="center" wrapText="1"/>
    </xf>
    <xf numFmtId="44" fontId="1" fillId="0" borderId="10" xfId="0" applyNumberFormat="1" applyFont="1" applyFill="1" applyBorder="1" applyAlignment="1">
      <alignment horizontal="right" vertical="center" wrapText="1"/>
    </xf>
    <xf numFmtId="44" fontId="0" fillId="0" borderId="10" xfId="68" applyNumberFormat="1" applyFont="1" applyFill="1" applyBorder="1" applyAlignment="1">
      <alignment horizontal="right" vertical="center" wrapText="1"/>
    </xf>
    <xf numFmtId="44" fontId="0" fillId="0" borderId="12" xfId="0" applyNumberFormat="1" applyFont="1" applyFill="1" applyBorder="1" applyAlignment="1">
      <alignment horizontal="right" vertical="center" wrapText="1"/>
    </xf>
    <xf numFmtId="44" fontId="0" fillId="0" borderId="0" xfId="0" applyNumberFormat="1" applyFont="1" applyAlignment="1">
      <alignment horizontal="right" wrapText="1"/>
    </xf>
    <xf numFmtId="44" fontId="1" fillId="19" borderId="10" xfId="0" applyNumberFormat="1" applyFont="1" applyFill="1" applyBorder="1" applyAlignment="1">
      <alignment horizontal="right" wrapText="1"/>
    </xf>
    <xf numFmtId="44" fontId="0" fillId="0" borderId="0" xfId="0" applyNumberFormat="1" applyFont="1" applyAlignment="1">
      <alignment horizontal="right"/>
    </xf>
    <xf numFmtId="44" fontId="0" fillId="0" borderId="10" xfId="0" applyNumberFormat="1" applyFont="1" applyFill="1" applyBorder="1" applyAlignment="1">
      <alignment horizontal="right"/>
    </xf>
    <xf numFmtId="44" fontId="0" fillId="0" borderId="16" xfId="0" applyNumberFormat="1" applyFont="1" applyFill="1" applyBorder="1" applyAlignment="1">
      <alignment horizontal="right" vertical="center" wrapText="1"/>
    </xf>
    <xf numFmtId="44" fontId="0" fillId="0" borderId="12" xfId="68" applyNumberFormat="1" applyFont="1" applyFill="1" applyBorder="1" applyAlignment="1">
      <alignment horizontal="right" vertical="center" wrapText="1"/>
    </xf>
    <xf numFmtId="44" fontId="0" fillId="0" borderId="0" xfId="0" applyNumberFormat="1" applyFont="1" applyFill="1" applyAlignment="1">
      <alignment horizontal="right" vertical="center"/>
    </xf>
    <xf numFmtId="44" fontId="0" fillId="0" borderId="10" xfId="0" applyNumberFormat="1" applyFill="1" applyBorder="1" applyAlignment="1">
      <alignment vertical="center"/>
    </xf>
    <xf numFmtId="44" fontId="0" fillId="0" borderId="10" xfId="0" applyNumberFormat="1" applyFill="1" applyBorder="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xf numFmtId="0" fontId="0" fillId="34" borderId="10" xfId="0" applyFont="1" applyFill="1" applyBorder="1" applyAlignment="1">
      <alignment horizontal="center" vertical="center"/>
    </xf>
    <xf numFmtId="0" fontId="0" fillId="34" borderId="10" xfId="0" applyFill="1" applyBorder="1" applyAlignment="1">
      <alignment horizontal="center" vertical="center"/>
    </xf>
    <xf numFmtId="0" fontId="0" fillId="0" borderId="10" xfId="0" applyFont="1" applyBorder="1" applyAlignment="1">
      <alignment horizontal="center" vertical="center"/>
    </xf>
    <xf numFmtId="0" fontId="0" fillId="0" borderId="0" xfId="0" applyFill="1" applyAlignment="1">
      <alignment horizontal="center" vertical="center"/>
    </xf>
    <xf numFmtId="0" fontId="0" fillId="0" borderId="0" xfId="0" applyFont="1" applyAlignment="1">
      <alignment horizontal="left" vertical="center"/>
    </xf>
    <xf numFmtId="0" fontId="0" fillId="34"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2" xfId="0" applyFont="1" applyFill="1" applyBorder="1" applyAlignment="1">
      <alignment horizontal="left" vertical="center" wrapText="1"/>
    </xf>
    <xf numFmtId="0" fontId="0" fillId="35" borderId="10" xfId="0" applyFont="1" applyFill="1" applyBorder="1" applyAlignment="1">
      <alignment horizontal="left" vertical="center" wrapText="1"/>
    </xf>
    <xf numFmtId="0" fontId="0" fillId="0" borderId="0" xfId="0" applyFont="1" applyFill="1" applyAlignment="1">
      <alignment horizontal="left" vertical="center"/>
    </xf>
    <xf numFmtId="4" fontId="13" fillId="0" borderId="12" xfId="0" applyNumberFormat="1" applyFont="1" applyFill="1" applyBorder="1" applyAlignment="1">
      <alignment horizontal="left" vertical="center" wrapText="1"/>
    </xf>
    <xf numFmtId="4" fontId="13"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left" vertical="center" wrapText="1"/>
    </xf>
    <xf numFmtId="44" fontId="0" fillId="35" borderId="10" xfId="68" applyNumberFormat="1" applyFont="1" applyFill="1" applyBorder="1" applyAlignment="1">
      <alignment horizontal="right" vertical="center" wrapText="1"/>
    </xf>
    <xf numFmtId="44" fontId="1" fillId="36" borderId="17" xfId="0" applyNumberFormat="1" applyFont="1" applyFill="1" applyBorder="1" applyAlignment="1">
      <alignment horizontal="right"/>
    </xf>
    <xf numFmtId="44" fontId="0" fillId="34" borderId="10" xfId="0" applyNumberFormat="1" applyFont="1" applyFill="1" applyBorder="1" applyAlignment="1">
      <alignment horizontal="right"/>
    </xf>
    <xf numFmtId="44" fontId="1" fillId="0" borderId="10" xfId="0" applyNumberFormat="1" applyFont="1" applyFill="1" applyBorder="1" applyAlignment="1">
      <alignment horizontal="right"/>
    </xf>
    <xf numFmtId="170" fontId="13" fillId="0" borderId="0" xfId="0" applyNumberFormat="1" applyFont="1" applyAlignment="1">
      <alignment horizontal="center" vertical="center"/>
    </xf>
    <xf numFmtId="170" fontId="0" fillId="0" borderId="0" xfId="0" applyNumberFormat="1" applyFont="1" applyAlignment="1">
      <alignment horizontal="center" vertical="center"/>
    </xf>
    <xf numFmtId="0" fontId="1" fillId="0" borderId="0" xfId="0" applyFont="1" applyAlignment="1">
      <alignment horizontal="center" vertical="center"/>
    </xf>
    <xf numFmtId="0" fontId="0" fillId="33" borderId="10" xfId="0" applyFont="1" applyFill="1" applyBorder="1" applyAlignment="1">
      <alignment horizontal="center" vertical="center" wrapText="1"/>
    </xf>
    <xf numFmtId="170" fontId="1" fillId="0" borderId="10"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170" fontId="1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 fillId="37" borderId="10" xfId="0" applyFont="1" applyFill="1" applyBorder="1" applyAlignment="1">
      <alignment horizontal="center"/>
    </xf>
    <xf numFmtId="170" fontId="1" fillId="37" borderId="10" xfId="0" applyNumberFormat="1" applyFont="1" applyFill="1" applyBorder="1" applyAlignment="1">
      <alignment horizontal="center" wrapText="1"/>
    </xf>
    <xf numFmtId="1"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170" fontId="0" fillId="0" borderId="10" xfId="65" applyNumberFormat="1" applyFont="1" applyFill="1" applyBorder="1" applyAlignment="1">
      <alignment horizontal="right" vertical="center" wrapText="1"/>
    </xf>
    <xf numFmtId="44" fontId="0" fillId="0" borderId="10" xfId="69" applyFont="1" applyFill="1" applyBorder="1" applyAlignment="1">
      <alignment horizontal="right" vertical="center" wrapText="1"/>
    </xf>
    <xf numFmtId="4" fontId="0" fillId="0" borderId="12" xfId="0" applyNumberFormat="1" applyFont="1" applyFill="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vertical="center"/>
    </xf>
    <xf numFmtId="8" fontId="0" fillId="0" borderId="10" xfId="68" applyNumberFormat="1" applyFont="1" applyFill="1" applyBorder="1" applyAlignment="1">
      <alignment horizontal="center" vertical="center" wrapText="1"/>
    </xf>
    <xf numFmtId="170" fontId="1" fillId="0" borderId="10" xfId="0" applyNumberFormat="1" applyFont="1" applyFill="1" applyBorder="1" applyAlignment="1">
      <alignment horizontal="right" vertical="center" wrapText="1"/>
    </xf>
    <xf numFmtId="0" fontId="1" fillId="0" borderId="10" xfId="0" applyFont="1" applyFill="1" applyBorder="1" applyAlignment="1">
      <alignment horizontal="center" vertical="center" wrapText="1"/>
    </xf>
    <xf numFmtId="0" fontId="0" fillId="7" borderId="10" xfId="0" applyFill="1" applyBorder="1" applyAlignment="1">
      <alignment vertical="center"/>
    </xf>
    <xf numFmtId="0" fontId="0" fillId="7" borderId="0" xfId="0" applyFont="1" applyFill="1" applyAlignment="1">
      <alignment vertical="center"/>
    </xf>
    <xf numFmtId="0" fontId="65" fillId="0" borderId="10" xfId="0" applyFont="1" applyFill="1" applyBorder="1" applyAlignment="1">
      <alignment horizontal="center" vertical="center" wrapText="1"/>
    </xf>
    <xf numFmtId="0" fontId="1" fillId="34" borderId="10" xfId="0" applyFont="1" applyFill="1" applyBorder="1" applyAlignment="1">
      <alignment horizontal="left"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44" fontId="0" fillId="0" borderId="10" xfId="68" applyBorder="1" applyAlignment="1">
      <alignment horizontal="center" vertical="center"/>
    </xf>
    <xf numFmtId="0" fontId="13"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vertical="center" wrapText="1"/>
    </xf>
    <xf numFmtId="44" fontId="0" fillId="0" borderId="10" xfId="68" applyBorder="1" applyAlignment="1">
      <alignment horizontal="center" vertical="center" wrapText="1"/>
    </xf>
    <xf numFmtId="170" fontId="0" fillId="0" borderId="10" xfId="0" applyNumberFormat="1" applyFont="1" applyBorder="1" applyAlignment="1">
      <alignment horizontal="center" vertical="center" wrapText="1"/>
    </xf>
    <xf numFmtId="0" fontId="23" fillId="0" borderId="10" xfId="0" applyFont="1" applyBorder="1" applyAlignment="1">
      <alignment horizontal="left" vertical="center" wrapText="1"/>
    </xf>
    <xf numFmtId="170" fontId="0" fillId="0" borderId="12" xfId="0" applyNumberFormat="1" applyFont="1" applyBorder="1" applyAlignment="1">
      <alignment horizontal="center" vertical="center" wrapText="1"/>
    </xf>
    <xf numFmtId="0" fontId="13" fillId="0" borderId="10" xfId="0" applyFont="1" applyBorder="1" applyAlignment="1">
      <alignment vertical="center" wrapText="1"/>
    </xf>
    <xf numFmtId="4" fontId="0" fillId="0" borderId="10" xfId="0" applyNumberFormat="1" applyFont="1" applyBorder="1" applyAlignment="1">
      <alignment horizontal="center" vertical="center" wrapText="1"/>
    </xf>
    <xf numFmtId="44" fontId="0" fillId="0" borderId="10" xfId="65"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13" fillId="0" borderId="10" xfId="0" applyFont="1" applyFill="1" applyBorder="1" applyAlignment="1">
      <alignment vertical="center" wrapText="1"/>
    </xf>
    <xf numFmtId="0" fontId="0" fillId="0" borderId="12" xfId="0" applyFont="1" applyBorder="1" applyAlignment="1">
      <alignment horizontal="center" vertical="center"/>
    </xf>
    <xf numFmtId="0" fontId="0" fillId="0" borderId="12" xfId="0" applyFont="1" applyBorder="1" applyAlignment="1">
      <alignment horizontal="center"/>
    </xf>
    <xf numFmtId="0" fontId="0" fillId="0" borderId="10" xfId="0" applyFont="1" applyBorder="1" applyAlignment="1">
      <alignment horizontal="center"/>
    </xf>
    <xf numFmtId="44" fontId="1" fillId="0" borderId="11" xfId="0" applyNumberFormat="1" applyFont="1" applyFill="1" applyBorder="1" applyAlignment="1">
      <alignment horizontal="right" vertical="center"/>
    </xf>
    <xf numFmtId="44" fontId="1" fillId="0" borderId="10" xfId="0" applyNumberFormat="1" applyFont="1" applyFill="1" applyBorder="1" applyAlignment="1">
      <alignment horizontal="right" vertical="center"/>
    </xf>
    <xf numFmtId="0" fontId="0" fillId="0" borderId="0" xfId="54">
      <alignment/>
      <protection/>
    </xf>
    <xf numFmtId="170" fontId="1" fillId="38" borderId="18" xfId="56" applyNumberFormat="1" applyFont="1" applyFill="1" applyBorder="1" applyAlignment="1">
      <alignment horizontal="right" wrapText="1"/>
      <protection/>
    </xf>
    <xf numFmtId="0" fontId="1" fillId="38" borderId="19" xfId="56" applyFont="1" applyFill="1" applyBorder="1" applyAlignment="1">
      <alignment horizontal="center" wrapText="1"/>
      <protection/>
    </xf>
    <xf numFmtId="0" fontId="0" fillId="0" borderId="0" xfId="56" applyAlignment="1">
      <alignment wrapText="1"/>
      <protection/>
    </xf>
    <xf numFmtId="170" fontId="0" fillId="0" borderId="0" xfId="56" applyNumberFormat="1" applyAlignment="1">
      <alignment horizontal="right" wrapText="1"/>
      <protection/>
    </xf>
    <xf numFmtId="0" fontId="0" fillId="0" borderId="0" xfId="56" applyAlignment="1">
      <alignment horizontal="center" wrapText="1"/>
      <protection/>
    </xf>
    <xf numFmtId="170" fontId="1" fillId="0" borderId="10" xfId="56" applyNumberFormat="1" applyFont="1" applyBorder="1" applyAlignment="1">
      <alignment horizontal="right" vertical="center" wrapText="1"/>
      <protection/>
    </xf>
    <xf numFmtId="0" fontId="0" fillId="0" borderId="10" xfId="56" applyBorder="1" applyAlignment="1">
      <alignment horizontal="center" vertical="center" wrapText="1"/>
      <protection/>
    </xf>
    <xf numFmtId="0" fontId="1" fillId="0" borderId="10" xfId="56" applyFont="1" applyBorder="1" applyAlignment="1">
      <alignment vertical="center" wrapText="1"/>
      <protection/>
    </xf>
    <xf numFmtId="170" fontId="18" fillId="0" borderId="10" xfId="56" applyNumberFormat="1" applyFont="1" applyBorder="1" applyAlignment="1">
      <alignment horizontal="right" vertical="top" wrapText="1"/>
      <protection/>
    </xf>
    <xf numFmtId="0" fontId="18" fillId="0" borderId="10" xfId="56" applyFont="1" applyBorder="1" applyAlignment="1">
      <alignment horizontal="center" vertical="top" wrapText="1"/>
      <protection/>
    </xf>
    <xf numFmtId="0" fontId="18" fillId="0" borderId="10" xfId="56" applyFont="1" applyBorder="1" applyAlignment="1">
      <alignment vertical="top" wrapText="1"/>
      <protection/>
    </xf>
    <xf numFmtId="170" fontId="1" fillId="0" borderId="10" xfId="56" applyNumberFormat="1" applyFont="1" applyBorder="1" applyAlignment="1">
      <alignment horizontal="right" wrapText="1"/>
      <protection/>
    </xf>
    <xf numFmtId="0" fontId="0" fillId="0" borderId="10" xfId="56" applyBorder="1" applyAlignment="1">
      <alignment horizontal="center" wrapText="1"/>
      <protection/>
    </xf>
    <xf numFmtId="0" fontId="1" fillId="0" borderId="10" xfId="56" applyFont="1" applyBorder="1" applyAlignment="1">
      <alignment wrapText="1"/>
      <protection/>
    </xf>
    <xf numFmtId="170" fontId="1" fillId="0" borderId="10" xfId="56" applyNumberFormat="1" applyFont="1" applyBorder="1" applyAlignment="1">
      <alignment horizontal="right" vertical="top" wrapText="1"/>
      <protection/>
    </xf>
    <xf numFmtId="170" fontId="24" fillId="0" borderId="10" xfId="56" applyNumberFormat="1" applyFont="1" applyBorder="1" applyAlignment="1">
      <alignment horizontal="right" vertical="center" wrapText="1"/>
      <protection/>
    </xf>
    <xf numFmtId="0" fontId="19" fillId="0" borderId="10" xfId="56" applyFont="1" applyBorder="1" applyAlignment="1">
      <alignment horizontal="center" vertical="center"/>
      <protection/>
    </xf>
    <xf numFmtId="170" fontId="0" fillId="0" borderId="10" xfId="56" applyNumberFormat="1" applyBorder="1" applyAlignment="1">
      <alignment horizontal="right" vertical="center" wrapText="1"/>
      <protection/>
    </xf>
    <xf numFmtId="0" fontId="0" fillId="0" borderId="10" xfId="56" applyBorder="1" applyAlignment="1">
      <alignment vertical="center" wrapText="1"/>
      <protection/>
    </xf>
    <xf numFmtId="170" fontId="0" fillId="0" borderId="10" xfId="56" applyNumberFormat="1" applyBorder="1" applyAlignment="1">
      <alignment horizontal="right"/>
      <protection/>
    </xf>
    <xf numFmtId="0" fontId="0" fillId="0" borderId="10" xfId="56" applyBorder="1" applyAlignment="1">
      <alignment horizontal="center"/>
      <protection/>
    </xf>
    <xf numFmtId="0" fontId="0" fillId="0" borderId="10" xfId="56" applyBorder="1" applyAlignment="1">
      <alignment wrapText="1"/>
      <protection/>
    </xf>
    <xf numFmtId="170" fontId="1" fillId="0" borderId="10" xfId="56" applyNumberFormat="1" applyFont="1" applyBorder="1" applyAlignment="1">
      <alignment vertical="center" wrapText="1"/>
      <protection/>
    </xf>
    <xf numFmtId="0" fontId="1" fillId="0" borderId="10" xfId="56" applyFont="1" applyBorder="1" applyAlignment="1">
      <alignment horizontal="center" vertical="center" wrapText="1"/>
      <protection/>
    </xf>
    <xf numFmtId="170" fontId="18" fillId="0" borderId="16" xfId="56" applyNumberFormat="1" applyFont="1" applyBorder="1" applyAlignment="1">
      <alignment horizontal="right" vertical="top" wrapText="1"/>
      <protection/>
    </xf>
    <xf numFmtId="0" fontId="18" fillId="0" borderId="16" xfId="56" applyFont="1" applyBorder="1" applyAlignment="1">
      <alignment horizontal="center" vertical="top" wrapText="1"/>
      <protection/>
    </xf>
    <xf numFmtId="0" fontId="18" fillId="0" borderId="16" xfId="56" applyFont="1" applyBorder="1" applyAlignment="1">
      <alignment vertical="top" wrapText="1"/>
      <protection/>
    </xf>
    <xf numFmtId="0" fontId="25" fillId="0" borderId="10" xfId="56" applyFont="1" applyBorder="1" applyAlignment="1">
      <alignment horizontal="center" wrapText="1"/>
      <protection/>
    </xf>
    <xf numFmtId="170" fontId="1" fillId="0" borderId="10" xfId="56" applyNumberFormat="1" applyFont="1" applyBorder="1" applyAlignment="1">
      <alignment horizontal="center" vertical="center" wrapText="1"/>
      <protection/>
    </xf>
    <xf numFmtId="170" fontId="0" fillId="0" borderId="0" xfId="56" applyNumberFormat="1" applyAlignment="1">
      <alignment horizontal="right"/>
      <protection/>
    </xf>
    <xf numFmtId="0" fontId="0" fillId="0" borderId="0" xfId="56" applyAlignment="1">
      <alignment horizontal="center"/>
      <protection/>
    </xf>
    <xf numFmtId="0" fontId="0" fillId="0" borderId="0" xfId="56">
      <alignment/>
      <protection/>
    </xf>
    <xf numFmtId="0" fontId="0" fillId="0" borderId="0" xfId="55">
      <alignment/>
      <protection/>
    </xf>
    <xf numFmtId="170" fontId="1" fillId="0" borderId="10" xfId="55" applyNumberFormat="1" applyFont="1" applyBorder="1" applyAlignment="1">
      <alignment vertical="center" wrapText="1"/>
      <protection/>
    </xf>
    <xf numFmtId="0" fontId="0" fillId="0" borderId="10" xfId="55" applyBorder="1" applyAlignment="1">
      <alignment horizontal="center" vertical="center" wrapText="1"/>
      <protection/>
    </xf>
    <xf numFmtId="0" fontId="0" fillId="0" borderId="10" xfId="55" applyBorder="1" applyAlignment="1">
      <alignment horizontal="left" vertical="center" wrapText="1"/>
      <protection/>
    </xf>
    <xf numFmtId="0" fontId="0" fillId="35" borderId="10" xfId="55" applyFill="1" applyBorder="1" applyAlignment="1">
      <alignment vertical="center"/>
      <protection/>
    </xf>
    <xf numFmtId="170" fontId="18" fillId="0" borderId="10" xfId="55" applyNumberFormat="1" applyFont="1" applyBorder="1" applyAlignment="1">
      <alignment horizontal="center" vertical="center" wrapText="1"/>
      <protection/>
    </xf>
    <xf numFmtId="0" fontId="0" fillId="35" borderId="10" xfId="55" applyFill="1" applyBorder="1" applyAlignment="1">
      <alignment vertical="center" wrapText="1"/>
      <protection/>
    </xf>
    <xf numFmtId="0" fontId="1" fillId="4" borderId="10" xfId="55" applyFont="1" applyFill="1" applyBorder="1" applyAlignment="1">
      <alignment vertical="center"/>
      <protection/>
    </xf>
    <xf numFmtId="0" fontId="0" fillId="0" borderId="0" xfId="55" applyAlignment="1">
      <alignment wrapText="1"/>
      <protection/>
    </xf>
    <xf numFmtId="0" fontId="0" fillId="0" borderId="0" xfId="55" applyAlignment="1">
      <alignment horizontal="left"/>
      <protection/>
    </xf>
    <xf numFmtId="8" fontId="0" fillId="0" borderId="10" xfId="68" applyNumberFormat="1" applyBorder="1" applyAlignment="1">
      <alignment horizontal="right" vertical="center" wrapText="1"/>
    </xf>
    <xf numFmtId="0" fontId="0" fillId="0" borderId="0" xfId="0" applyFont="1" applyAlignment="1">
      <alignment horizontal="left"/>
    </xf>
    <xf numFmtId="172" fontId="0" fillId="0" borderId="10" xfId="0" applyNumberFormat="1" applyFont="1" applyBorder="1" applyAlignment="1">
      <alignment horizontal="center" vertical="center" wrapText="1"/>
    </xf>
    <xf numFmtId="44" fontId="1" fillId="0" borderId="10" xfId="65" applyFont="1" applyFill="1" applyBorder="1" applyAlignment="1">
      <alignment horizontal="center" vertical="center" wrapText="1"/>
    </xf>
    <xf numFmtId="0" fontId="0" fillId="0" borderId="11" xfId="0" applyFont="1" applyBorder="1" applyAlignment="1">
      <alignment horizontal="center" vertical="center"/>
    </xf>
    <xf numFmtId="49" fontId="0" fillId="0" borderId="10" xfId="0" applyNumberFormat="1" applyFont="1" applyBorder="1" applyAlignment="1">
      <alignment horizontal="center" vertical="center" wrapText="1"/>
    </xf>
    <xf numFmtId="0" fontId="0" fillId="0" borderId="10" xfId="55" applyBorder="1" applyAlignment="1">
      <alignment vertical="center"/>
      <protection/>
    </xf>
    <xf numFmtId="44" fontId="0" fillId="0" borderId="12" xfId="68" applyBorder="1" applyAlignment="1">
      <alignment horizontal="center" vertical="center"/>
    </xf>
    <xf numFmtId="44" fontId="0" fillId="0" borderId="10" xfId="65" applyFont="1" applyBorder="1" applyAlignment="1">
      <alignment horizontal="center" vertical="center" wrapText="1"/>
    </xf>
    <xf numFmtId="0" fontId="0" fillId="0" borderId="1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6" fillId="0" borderId="20" xfId="0" applyFont="1" applyFill="1" applyBorder="1" applyAlignment="1">
      <alignment horizontal="left" vertical="center" wrapText="1"/>
    </xf>
    <xf numFmtId="0" fontId="66" fillId="0" borderId="20" xfId="0" applyFont="1" applyFill="1" applyBorder="1" applyAlignment="1">
      <alignment horizontal="center" vertical="center" wrapText="1"/>
    </xf>
    <xf numFmtId="183" fontId="66" fillId="0" borderId="20" xfId="0" applyNumberFormat="1" applyFont="1" applyFill="1" applyBorder="1" applyAlignment="1">
      <alignment horizontal="center" vertical="center" wrapText="1"/>
    </xf>
    <xf numFmtId="44" fontId="66" fillId="0" borderId="20" xfId="44" applyNumberFormat="1" applyFont="1" applyFill="1" applyBorder="1" applyAlignment="1" applyProtection="1">
      <alignment horizontal="right" vertical="center" wrapText="1"/>
      <protection/>
    </xf>
    <xf numFmtId="0" fontId="67" fillId="0" borderId="20" xfId="0" applyFont="1" applyFill="1" applyBorder="1" applyAlignment="1">
      <alignment horizontal="left" vertical="center" wrapText="1"/>
    </xf>
    <xf numFmtId="0" fontId="0" fillId="0" borderId="10" xfId="0" applyFont="1" applyFill="1" applyBorder="1" applyAlignment="1">
      <alignment horizontal="center" vertical="center"/>
    </xf>
    <xf numFmtId="0" fontId="66" fillId="0" borderId="20" xfId="0" applyFont="1" applyFill="1" applyBorder="1" applyAlignment="1">
      <alignment horizontal="center" vertical="center"/>
    </xf>
    <xf numFmtId="0" fontId="0" fillId="0" borderId="0" xfId="0" applyFont="1" applyFill="1" applyAlignment="1">
      <alignment/>
    </xf>
    <xf numFmtId="0" fontId="68" fillId="0" borderId="21" xfId="0" applyFont="1" applyFill="1" applyBorder="1" applyAlignment="1">
      <alignment vertical="center" wrapText="1"/>
    </xf>
    <xf numFmtId="0" fontId="68" fillId="0" borderId="21" xfId="0" applyFont="1" applyFill="1" applyBorder="1" applyAlignment="1">
      <alignment horizontal="center" vertical="center" wrapText="1"/>
    </xf>
    <xf numFmtId="44" fontId="68" fillId="0" borderId="21" xfId="44" applyNumberFormat="1" applyFont="1" applyFill="1" applyBorder="1" applyAlignment="1" applyProtection="1">
      <alignment horizontal="right" vertical="center" wrapText="1"/>
      <protection/>
    </xf>
    <xf numFmtId="0" fontId="68" fillId="0" borderId="20" xfId="0" applyFont="1" applyFill="1" applyBorder="1" applyAlignment="1">
      <alignment vertical="center" wrapText="1"/>
    </xf>
    <xf numFmtId="0" fontId="68" fillId="0" borderId="20" xfId="0" applyFont="1" applyFill="1" applyBorder="1" applyAlignment="1">
      <alignment horizontal="center" vertical="center" wrapText="1"/>
    </xf>
    <xf numFmtId="44" fontId="68" fillId="0" borderId="20" xfId="44" applyNumberFormat="1" applyFont="1" applyFill="1" applyBorder="1" applyAlignment="1" applyProtection="1">
      <alignment horizontal="right" vertical="center" wrapText="1"/>
      <protection/>
    </xf>
    <xf numFmtId="0" fontId="68" fillId="0" borderId="20" xfId="0" applyFont="1" applyFill="1" applyBorder="1" applyAlignment="1">
      <alignment vertical="top" wrapText="1"/>
    </xf>
    <xf numFmtId="0" fontId="0" fillId="0" borderId="10" xfId="56" applyFill="1" applyBorder="1" applyAlignment="1">
      <alignment horizontal="center" vertical="center" wrapText="1"/>
      <protection/>
    </xf>
    <xf numFmtId="0" fontId="18" fillId="0" borderId="10" xfId="56" applyFont="1" applyFill="1" applyBorder="1" applyAlignment="1">
      <alignment vertical="top" wrapText="1"/>
      <protection/>
    </xf>
    <xf numFmtId="0" fontId="18" fillId="0" borderId="10" xfId="56" applyFont="1" applyFill="1" applyBorder="1" applyAlignment="1">
      <alignment horizontal="center" vertical="top" wrapText="1"/>
      <protection/>
    </xf>
    <xf numFmtId="170" fontId="18" fillId="0" borderId="10" xfId="56" applyNumberFormat="1" applyFont="1" applyFill="1" applyBorder="1" applyAlignment="1">
      <alignment horizontal="right" vertical="top" wrapText="1"/>
      <protection/>
    </xf>
    <xf numFmtId="0" fontId="0" fillId="0" borderId="0" xfId="54" applyFill="1">
      <alignment/>
      <protection/>
    </xf>
    <xf numFmtId="0" fontId="18" fillId="0" borderId="16" xfId="56" applyFont="1" applyFill="1" applyBorder="1" applyAlignment="1">
      <alignment vertical="top" wrapText="1"/>
      <protection/>
    </xf>
    <xf numFmtId="0" fontId="18" fillId="0" borderId="16" xfId="56" applyFont="1" applyFill="1" applyBorder="1" applyAlignment="1">
      <alignment horizontal="center" vertical="top" wrapText="1"/>
      <protection/>
    </xf>
    <xf numFmtId="170" fontId="18" fillId="0" borderId="16" xfId="56" applyNumberFormat="1" applyFont="1" applyFill="1" applyBorder="1" applyAlignment="1">
      <alignment horizontal="right" vertical="top" wrapText="1"/>
      <protection/>
    </xf>
    <xf numFmtId="170" fontId="1" fillId="0" borderId="10" xfId="56" applyNumberFormat="1" applyFont="1" applyFill="1" applyBorder="1" applyAlignment="1">
      <alignment horizontal="right" vertical="center" wrapText="1"/>
      <protection/>
    </xf>
    <xf numFmtId="0" fontId="1" fillId="4" borderId="10" xfId="55" applyFont="1" applyFill="1" applyBorder="1" applyAlignment="1">
      <alignment horizontal="center" vertical="center" wrapText="1"/>
      <protection/>
    </xf>
    <xf numFmtId="170" fontId="1" fillId="4" borderId="10" xfId="55" applyNumberFormat="1" applyFont="1" applyFill="1" applyBorder="1" applyAlignment="1">
      <alignment horizontal="center" vertical="center" wrapText="1"/>
      <protection/>
    </xf>
    <xf numFmtId="0" fontId="0" fillId="0" borderId="10" xfId="55" applyBorder="1">
      <alignment/>
      <protection/>
    </xf>
    <xf numFmtId="0" fontId="0" fillId="0" borderId="10" xfId="54" applyBorder="1">
      <alignment/>
      <protection/>
    </xf>
    <xf numFmtId="44" fontId="0" fillId="0" borderId="12" xfId="0" applyNumberFormat="1" applyFont="1" applyFill="1" applyBorder="1" applyAlignment="1">
      <alignment horizontal="right" vertical="center"/>
    </xf>
    <xf numFmtId="44" fontId="0" fillId="0" borderId="10" xfId="68" applyFill="1" applyBorder="1" applyAlignment="1">
      <alignment horizontal="center" vertical="center"/>
    </xf>
    <xf numFmtId="44" fontId="0" fillId="0" borderId="10" xfId="68" applyFill="1" applyBorder="1" applyAlignment="1">
      <alignment vertical="center"/>
    </xf>
    <xf numFmtId="44" fontId="0" fillId="0" borderId="10" xfId="68"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 fillId="34"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36" borderId="19" xfId="0" applyFont="1" applyFill="1" applyBorder="1" applyAlignment="1">
      <alignment horizontal="center" vertical="center"/>
    </xf>
    <xf numFmtId="0" fontId="1" fillId="36" borderId="22" xfId="0" applyFont="1" applyFill="1" applyBorder="1" applyAlignment="1">
      <alignment horizontal="center" vertical="center"/>
    </xf>
    <xf numFmtId="0" fontId="1" fillId="6" borderId="10" xfId="0" applyFont="1" applyFill="1" applyBorder="1" applyAlignment="1">
      <alignment horizontal="center" vertical="center" wrapText="1"/>
    </xf>
    <xf numFmtId="44" fontId="1" fillId="34" borderId="10" xfId="65" applyFont="1" applyFill="1" applyBorder="1" applyAlignment="1">
      <alignment horizontal="left" vertical="center" wrapText="1"/>
    </xf>
    <xf numFmtId="44" fontId="0" fillId="0" borderId="11" xfId="0" applyNumberFormat="1" applyFont="1" applyFill="1" applyBorder="1" applyAlignment="1">
      <alignment horizontal="right" vertical="center" wrapText="1"/>
    </xf>
    <xf numFmtId="44" fontId="0" fillId="0" borderId="12" xfId="0" applyNumberFormat="1" applyFont="1" applyFill="1" applyBorder="1" applyAlignment="1">
      <alignment horizontal="right" vertical="center" wrapText="1"/>
    </xf>
    <xf numFmtId="44" fontId="1" fillId="6" borderId="10" xfId="0" applyNumberFormat="1" applyFont="1" applyFill="1" applyBorder="1" applyAlignment="1">
      <alignment horizontal="center" vertical="center" wrapText="1"/>
    </xf>
    <xf numFmtId="0" fontId="1" fillId="34" borderId="10" xfId="0" applyFont="1" applyFill="1" applyBorder="1" applyAlignment="1">
      <alignment vertical="center" wrapText="1"/>
    </xf>
    <xf numFmtId="0" fontId="9" fillId="7" borderId="10" xfId="0" applyFont="1" applyFill="1" applyBorder="1" applyAlignment="1">
      <alignment horizontal="center" vertical="center" wrapText="1"/>
    </xf>
    <xf numFmtId="0" fontId="1" fillId="19" borderId="10" xfId="0" applyFont="1" applyFill="1" applyBorder="1" applyAlignment="1">
      <alignment horizontal="center" wrapText="1"/>
    </xf>
    <xf numFmtId="0" fontId="1" fillId="33" borderId="23" xfId="0"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15"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15" xfId="0" applyFont="1" applyFill="1" applyBorder="1" applyAlignment="1">
      <alignment horizontal="left" vertical="center" wrapText="1"/>
    </xf>
    <xf numFmtId="0" fontId="1" fillId="0" borderId="0" xfId="56" applyFont="1" applyAlignment="1">
      <alignment horizontal="center" wrapText="1"/>
      <protection/>
    </xf>
    <xf numFmtId="0" fontId="9" fillId="36" borderId="10" xfId="56" applyFont="1" applyFill="1" applyBorder="1" applyAlignment="1">
      <alignment horizontal="center" vertical="center" wrapText="1"/>
      <protection/>
    </xf>
    <xf numFmtId="0" fontId="1" fillId="34" borderId="23" xfId="56" applyFont="1" applyFill="1" applyBorder="1" applyAlignment="1">
      <alignment horizontal="left" vertical="center" wrapText="1"/>
      <protection/>
    </xf>
    <xf numFmtId="0" fontId="1" fillId="34" borderId="24" xfId="56" applyFont="1" applyFill="1" applyBorder="1" applyAlignment="1">
      <alignment horizontal="left" vertical="center" wrapText="1"/>
      <protection/>
    </xf>
    <xf numFmtId="0" fontId="1" fillId="34" borderId="15" xfId="56" applyFont="1" applyFill="1" applyBorder="1" applyAlignment="1">
      <alignment horizontal="left" vertical="center" wrapText="1"/>
      <protection/>
    </xf>
    <xf numFmtId="0" fontId="1" fillId="34" borderId="10" xfId="56" applyFont="1" applyFill="1" applyBorder="1" applyAlignment="1">
      <alignment horizontal="left" vertical="center" wrapText="1"/>
      <protection/>
    </xf>
    <xf numFmtId="0" fontId="1" fillId="0" borderId="10" xfId="56" applyFont="1" applyBorder="1" applyAlignment="1">
      <alignment horizontal="center" vertical="center" wrapText="1"/>
      <protection/>
    </xf>
    <xf numFmtId="0" fontId="1" fillId="0" borderId="10" xfId="56" applyFont="1" applyFill="1" applyBorder="1" applyAlignment="1">
      <alignment horizontal="center" vertical="center" wrapText="1"/>
      <protection/>
    </xf>
    <xf numFmtId="0" fontId="1" fillId="0" borderId="10" xfId="56" applyFont="1" applyBorder="1" applyAlignment="1">
      <alignment horizontal="center" vertical="top" wrapText="1"/>
      <protection/>
    </xf>
    <xf numFmtId="0" fontId="1" fillId="0" borderId="0" xfId="55" applyFont="1" applyAlignment="1">
      <alignment horizontal="center" wrapText="1"/>
      <protection/>
    </xf>
    <xf numFmtId="0" fontId="9" fillId="36" borderId="10" xfId="55" applyFont="1" applyFill="1" applyBorder="1" applyAlignment="1">
      <alignment horizontal="center" vertical="center" wrapText="1"/>
      <protection/>
    </xf>
    <xf numFmtId="0" fontId="1" fillId="34" borderId="25"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6" borderId="2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1" fillId="34" borderId="32" xfId="0" applyFont="1" applyFill="1" applyBorder="1" applyAlignment="1">
      <alignment horizontal="left" vertical="center" wrapText="1"/>
    </xf>
    <xf numFmtId="0" fontId="1" fillId="7" borderId="23" xfId="0" applyFont="1" applyFill="1" applyBorder="1" applyAlignment="1">
      <alignment horizontal="left" vertical="center" wrapText="1"/>
    </xf>
    <xf numFmtId="0" fontId="1" fillId="7" borderId="24" xfId="0" applyFont="1" applyFill="1" applyBorder="1" applyAlignment="1">
      <alignment horizontal="left" vertical="center" wrapText="1"/>
    </xf>
    <xf numFmtId="0" fontId="1" fillId="7" borderId="15" xfId="0" applyFont="1" applyFill="1" applyBorder="1" applyAlignment="1">
      <alignment horizontal="left" vertical="center" wrapText="1"/>
    </xf>
    <xf numFmtId="0" fontId="1" fillId="6" borderId="33"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39" borderId="1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0" fillId="0" borderId="0" xfId="0" applyAlignment="1">
      <alignment horizontal="left" wrapText="1"/>
    </xf>
    <xf numFmtId="0" fontId="0" fillId="0" borderId="0" xfId="0" applyFont="1" applyAlignment="1">
      <alignment horizontal="left"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_BuiltIn_Currency"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3 2" xfId="55"/>
    <cellStyle name="Normalny 4"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Walutowy 2" xfId="67"/>
    <cellStyle name="Walutowy 3" xfId="68"/>
    <cellStyle name="Walutowy 4" xfId="69"/>
    <cellStyle name="Zły"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tabSelected="1" view="pageBreakPreview" zoomScale="60" zoomScalePageLayoutView="0" workbookViewId="0" topLeftCell="A1">
      <selection activeCell="H11" sqref="H11"/>
    </sheetView>
  </sheetViews>
  <sheetFormatPr defaultColWidth="9.140625" defaultRowHeight="12.75"/>
  <cols>
    <col min="1" max="1" width="5.421875" style="0" customWidth="1"/>
    <col min="2" max="2" width="43.8515625" style="0" customWidth="1"/>
    <col min="3" max="3" width="14.57421875" style="0" customWidth="1"/>
    <col min="4" max="4" width="12.7109375" style="43" customWidth="1"/>
    <col min="5" max="5" width="10.421875" style="43" customWidth="1"/>
    <col min="6" max="6" width="22.28125" style="43" customWidth="1"/>
    <col min="7" max="7" width="14.00390625" style="0" customWidth="1"/>
    <col min="8" max="8" width="15.421875" style="43" customWidth="1"/>
    <col min="9" max="10" width="19.8515625" style="0" customWidth="1"/>
  </cols>
  <sheetData>
    <row r="1" spans="1:7" ht="12.75">
      <c r="A1" s="19" t="s">
        <v>73</v>
      </c>
      <c r="G1" s="47"/>
    </row>
    <row r="3" spans="1:10" ht="36">
      <c r="A3" s="59" t="s">
        <v>8</v>
      </c>
      <c r="B3" s="59" t="s">
        <v>9</v>
      </c>
      <c r="C3" s="59" t="s">
        <v>10</v>
      </c>
      <c r="D3" s="59" t="s">
        <v>11</v>
      </c>
      <c r="E3" s="59" t="s">
        <v>7</v>
      </c>
      <c r="F3" s="60" t="s">
        <v>34</v>
      </c>
      <c r="G3" s="60" t="s">
        <v>12</v>
      </c>
      <c r="H3" s="60" t="s">
        <v>33</v>
      </c>
      <c r="I3" s="60" t="s">
        <v>67</v>
      </c>
      <c r="J3" s="60" t="s">
        <v>68</v>
      </c>
    </row>
    <row r="4" spans="1:10" ht="50.25" customHeight="1">
      <c r="A4" s="55">
        <v>1</v>
      </c>
      <c r="B4" s="65" t="s">
        <v>78</v>
      </c>
      <c r="C4" s="2" t="s">
        <v>79</v>
      </c>
      <c r="D4" s="2" t="s">
        <v>80</v>
      </c>
      <c r="E4" s="2" t="s">
        <v>81</v>
      </c>
      <c r="F4" s="66" t="s">
        <v>82</v>
      </c>
      <c r="G4" s="30" t="s">
        <v>639</v>
      </c>
      <c r="H4" s="30" t="s">
        <v>639</v>
      </c>
      <c r="I4" s="247" t="s">
        <v>624</v>
      </c>
      <c r="J4" s="30" t="s">
        <v>144</v>
      </c>
    </row>
    <row r="5" spans="1:10" s="10" customFormat="1" ht="36.75" customHeight="1">
      <c r="A5" s="30">
        <v>2</v>
      </c>
      <c r="B5" s="65" t="s">
        <v>83</v>
      </c>
      <c r="C5" s="2" t="s">
        <v>84</v>
      </c>
      <c r="D5" s="2">
        <v>630386115</v>
      </c>
      <c r="E5" s="2" t="s">
        <v>85</v>
      </c>
      <c r="F5" s="66" t="s">
        <v>143</v>
      </c>
      <c r="G5" s="30" t="s">
        <v>639</v>
      </c>
      <c r="H5" s="30" t="s">
        <v>639</v>
      </c>
      <c r="I5" s="248"/>
      <c r="J5" s="30" t="s">
        <v>144</v>
      </c>
    </row>
    <row r="6" spans="1:10" s="10" customFormat="1" ht="37.5" customHeight="1">
      <c r="A6" s="55">
        <v>3</v>
      </c>
      <c r="B6" s="65" t="s">
        <v>86</v>
      </c>
      <c r="C6" s="67" t="s">
        <v>87</v>
      </c>
      <c r="D6" s="2">
        <v>630032475</v>
      </c>
      <c r="E6" s="2" t="s">
        <v>88</v>
      </c>
      <c r="F6" s="2" t="s">
        <v>142</v>
      </c>
      <c r="G6" s="30">
        <v>24</v>
      </c>
      <c r="H6" s="30">
        <v>125</v>
      </c>
      <c r="I6" s="248"/>
      <c r="J6" s="30" t="s">
        <v>144</v>
      </c>
    </row>
    <row r="7" spans="1:10" s="10" customFormat="1" ht="25.5" customHeight="1">
      <c r="A7" s="30">
        <v>4</v>
      </c>
      <c r="B7" s="65" t="s">
        <v>89</v>
      </c>
      <c r="C7" s="2" t="s">
        <v>90</v>
      </c>
      <c r="D7" s="2">
        <v>302468100</v>
      </c>
      <c r="E7" s="2" t="s">
        <v>91</v>
      </c>
      <c r="F7" s="2" t="s">
        <v>158</v>
      </c>
      <c r="G7" s="30">
        <v>30</v>
      </c>
      <c r="H7" s="30">
        <v>80</v>
      </c>
      <c r="I7" s="248"/>
      <c r="J7" s="30" t="s">
        <v>144</v>
      </c>
    </row>
    <row r="8" spans="1:10" s="10" customFormat="1" ht="25.5" customHeight="1">
      <c r="A8" s="55">
        <v>5</v>
      </c>
      <c r="B8" s="65" t="s">
        <v>92</v>
      </c>
      <c r="C8" s="2" t="s">
        <v>93</v>
      </c>
      <c r="D8" s="68" t="s">
        <v>94</v>
      </c>
      <c r="E8" s="2" t="s">
        <v>95</v>
      </c>
      <c r="F8" s="2" t="s">
        <v>162</v>
      </c>
      <c r="G8" s="30" t="s">
        <v>639</v>
      </c>
      <c r="H8" s="30" t="s">
        <v>639</v>
      </c>
      <c r="I8" s="248"/>
      <c r="J8" s="30" t="s">
        <v>144</v>
      </c>
    </row>
    <row r="9" spans="1:10" s="10" customFormat="1" ht="35.25" customHeight="1">
      <c r="A9" s="30">
        <v>6</v>
      </c>
      <c r="B9" s="65" t="s">
        <v>97</v>
      </c>
      <c r="C9" s="2" t="s">
        <v>98</v>
      </c>
      <c r="D9" s="38" t="s">
        <v>99</v>
      </c>
      <c r="E9" s="2" t="s">
        <v>100</v>
      </c>
      <c r="F9" s="2" t="s">
        <v>186</v>
      </c>
      <c r="G9" s="30" t="s">
        <v>639</v>
      </c>
      <c r="H9" s="30" t="s">
        <v>639</v>
      </c>
      <c r="I9" s="248"/>
      <c r="J9" s="30" t="s">
        <v>144</v>
      </c>
    </row>
    <row r="10" spans="1:10" s="6" customFormat="1" ht="36" customHeight="1">
      <c r="A10" s="55">
        <v>7</v>
      </c>
      <c r="B10" s="65" t="s">
        <v>101</v>
      </c>
      <c r="C10" s="37" t="s">
        <v>102</v>
      </c>
      <c r="D10" s="38" t="s">
        <v>103</v>
      </c>
      <c r="E10" s="2" t="s">
        <v>100</v>
      </c>
      <c r="F10" s="2" t="s">
        <v>186</v>
      </c>
      <c r="G10" s="30">
        <v>22</v>
      </c>
      <c r="H10" s="30">
        <v>81</v>
      </c>
      <c r="I10" s="248"/>
      <c r="J10" s="30" t="s">
        <v>144</v>
      </c>
    </row>
    <row r="11" spans="1:10" s="6" customFormat="1" ht="25.5" customHeight="1">
      <c r="A11" s="30">
        <v>8</v>
      </c>
      <c r="B11" s="65" t="s">
        <v>104</v>
      </c>
      <c r="C11" s="37" t="s">
        <v>102</v>
      </c>
      <c r="D11" s="38" t="s">
        <v>103</v>
      </c>
      <c r="E11" s="2" t="s">
        <v>88</v>
      </c>
      <c r="F11" s="2" t="s">
        <v>105</v>
      </c>
      <c r="G11" s="30">
        <v>6</v>
      </c>
      <c r="H11" s="30">
        <v>30</v>
      </c>
      <c r="I11" s="248"/>
      <c r="J11" s="30" t="s">
        <v>144</v>
      </c>
    </row>
    <row r="12" spans="1:10" s="6" customFormat="1" ht="39" customHeight="1">
      <c r="A12" s="55">
        <v>9</v>
      </c>
      <c r="B12" s="65" t="s">
        <v>106</v>
      </c>
      <c r="C12" s="37" t="s">
        <v>107</v>
      </c>
      <c r="D12" s="2">
        <v>634502995</v>
      </c>
      <c r="E12" s="2" t="s">
        <v>100</v>
      </c>
      <c r="F12" s="2" t="s">
        <v>186</v>
      </c>
      <c r="G12" s="30">
        <v>25</v>
      </c>
      <c r="H12" s="30">
        <v>150</v>
      </c>
      <c r="I12" s="248"/>
      <c r="J12" s="30" t="s">
        <v>144</v>
      </c>
    </row>
    <row r="13" spans="1:10" s="6" customFormat="1" ht="36" customHeight="1">
      <c r="A13" s="30">
        <v>10</v>
      </c>
      <c r="B13" s="65" t="s">
        <v>108</v>
      </c>
      <c r="C13" s="37" t="s">
        <v>109</v>
      </c>
      <c r="D13" s="69" t="s">
        <v>110</v>
      </c>
      <c r="E13" s="2" t="s">
        <v>100</v>
      </c>
      <c r="F13" s="2" t="s">
        <v>186</v>
      </c>
      <c r="G13" s="30">
        <v>25</v>
      </c>
      <c r="H13" s="30">
        <v>71</v>
      </c>
      <c r="I13" s="248"/>
      <c r="J13" s="30" t="s">
        <v>144</v>
      </c>
    </row>
    <row r="14" spans="1:10" ht="36.75" customHeight="1">
      <c r="A14" s="55">
        <v>11</v>
      </c>
      <c r="B14" s="65" t="s">
        <v>111</v>
      </c>
      <c r="C14" s="37" t="s">
        <v>112</v>
      </c>
      <c r="D14" s="38" t="s">
        <v>113</v>
      </c>
      <c r="E14" s="2" t="s">
        <v>100</v>
      </c>
      <c r="F14" s="2" t="s">
        <v>186</v>
      </c>
      <c r="G14" s="29">
        <v>30</v>
      </c>
      <c r="H14" s="55" t="s">
        <v>346</v>
      </c>
      <c r="I14" s="248"/>
      <c r="J14" s="30" t="s">
        <v>144</v>
      </c>
    </row>
    <row r="15" spans="1:10" s="6" customFormat="1" ht="25.5" customHeight="1">
      <c r="A15" s="30">
        <v>12</v>
      </c>
      <c r="B15" s="214" t="s">
        <v>114</v>
      </c>
      <c r="C15" s="67" t="s">
        <v>115</v>
      </c>
      <c r="D15" s="70" t="s">
        <v>116</v>
      </c>
      <c r="E15" s="69" t="s">
        <v>117</v>
      </c>
      <c r="F15" s="2" t="s">
        <v>319</v>
      </c>
      <c r="G15" s="30" t="s">
        <v>639</v>
      </c>
      <c r="H15" s="30" t="s">
        <v>639</v>
      </c>
      <c r="I15" s="248"/>
      <c r="J15" s="30" t="s">
        <v>144</v>
      </c>
    </row>
    <row r="16" spans="1:10" s="6" customFormat="1" ht="53.25" customHeight="1">
      <c r="A16" s="55">
        <v>13</v>
      </c>
      <c r="B16" s="65" t="s">
        <v>118</v>
      </c>
      <c r="C16" s="55" t="s">
        <v>119</v>
      </c>
      <c r="D16" s="55">
        <v>634457875</v>
      </c>
      <c r="E16" s="55" t="s">
        <v>120</v>
      </c>
      <c r="F16" s="77" t="s">
        <v>320</v>
      </c>
      <c r="G16" s="13">
        <v>7</v>
      </c>
      <c r="H16" s="30" t="s">
        <v>209</v>
      </c>
      <c r="I16" s="248"/>
      <c r="J16" s="30" t="s">
        <v>144</v>
      </c>
    </row>
    <row r="17" spans="1:10" ht="37.5" customHeight="1">
      <c r="A17" s="29">
        <v>14</v>
      </c>
      <c r="B17" s="133" t="s">
        <v>640</v>
      </c>
      <c r="C17" s="133" t="s">
        <v>641</v>
      </c>
      <c r="D17" s="29">
        <v>639688355</v>
      </c>
      <c r="E17" s="55" t="s">
        <v>642</v>
      </c>
      <c r="F17" s="77" t="s">
        <v>643</v>
      </c>
      <c r="G17" s="29">
        <v>8</v>
      </c>
      <c r="H17" s="29"/>
      <c r="I17" s="249"/>
      <c r="J17" s="30" t="s">
        <v>144</v>
      </c>
    </row>
  </sheetData>
  <sheetProtection/>
  <mergeCells count="1">
    <mergeCell ref="I4:I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W105"/>
  <sheetViews>
    <sheetView view="pageBreakPreview" zoomScale="78" zoomScaleNormal="80" zoomScaleSheetLayoutView="78" workbookViewId="0" topLeftCell="A85">
      <selection activeCell="E40" sqref="E40"/>
    </sheetView>
  </sheetViews>
  <sheetFormatPr defaultColWidth="9.140625" defaultRowHeight="12.75"/>
  <cols>
    <col min="1" max="1" width="4.28125" style="9" customWidth="1"/>
    <col min="2" max="2" width="28.7109375" style="102" customWidth="1"/>
    <col min="3" max="3" width="18.8515625" style="96" customWidth="1"/>
    <col min="4" max="4" width="16.421875" style="116" customWidth="1"/>
    <col min="5" max="5" width="16.421875" style="115" customWidth="1"/>
    <col min="6" max="6" width="11.00390625" style="96" customWidth="1"/>
    <col min="7" max="7" width="22.57421875" style="89" customWidth="1"/>
    <col min="8" max="8" width="13.57421875" style="9" customWidth="1"/>
    <col min="9" max="9" width="36.140625" style="102" customWidth="1"/>
    <col min="10" max="10" width="21.140625" style="102" customWidth="1"/>
    <col min="11" max="12" width="15.140625" style="96" customWidth="1"/>
    <col min="13" max="13" width="16.28125" style="96" customWidth="1"/>
    <col min="14" max="14" width="12.140625" style="96" customWidth="1"/>
    <col min="15" max="15" width="11.57421875" style="96" customWidth="1"/>
    <col min="16" max="16" width="13.28125" style="97" customWidth="1"/>
    <col min="17" max="17" width="11.7109375" style="97" customWidth="1"/>
    <col min="18" max="18" width="11.00390625" style="97" customWidth="1"/>
    <col min="19" max="19" width="12.7109375" style="97" customWidth="1"/>
    <col min="20" max="20" width="13.57421875" style="97" customWidth="1"/>
    <col min="21" max="21" width="11.7109375" style="97" customWidth="1"/>
    <col min="22" max="22" width="14.57421875" style="97" customWidth="1"/>
    <col min="23" max="23" width="12.00390625" style="97" customWidth="1"/>
  </cols>
  <sheetData>
    <row r="1" ht="12.75">
      <c r="E1" s="96"/>
    </row>
    <row r="2" spans="1:9" ht="12.75">
      <c r="A2" s="19" t="s">
        <v>74</v>
      </c>
      <c r="F2" s="117"/>
      <c r="I2" s="96"/>
    </row>
    <row r="3" spans="1:23" ht="62.25" customHeight="1">
      <c r="A3" s="257" t="s">
        <v>35</v>
      </c>
      <c r="B3" s="257" t="s">
        <v>36</v>
      </c>
      <c r="C3" s="257" t="s">
        <v>37</v>
      </c>
      <c r="D3" s="257" t="s">
        <v>38</v>
      </c>
      <c r="E3" s="257" t="s">
        <v>39</v>
      </c>
      <c r="F3" s="257" t="s">
        <v>40</v>
      </c>
      <c r="G3" s="261" t="s">
        <v>52</v>
      </c>
      <c r="H3" s="257" t="s">
        <v>53</v>
      </c>
      <c r="I3" s="257" t="s">
        <v>72</v>
      </c>
      <c r="J3" s="257" t="s">
        <v>13</v>
      </c>
      <c r="K3" s="257" t="s">
        <v>41</v>
      </c>
      <c r="L3" s="257"/>
      <c r="M3" s="257"/>
      <c r="N3" s="257" t="s">
        <v>54</v>
      </c>
      <c r="O3" s="257"/>
      <c r="P3" s="257"/>
      <c r="Q3" s="257"/>
      <c r="R3" s="257"/>
      <c r="S3" s="257"/>
      <c r="T3" s="257" t="s">
        <v>69</v>
      </c>
      <c r="U3" s="257" t="s">
        <v>42</v>
      </c>
      <c r="V3" s="257" t="s">
        <v>43</v>
      </c>
      <c r="W3" s="257" t="s">
        <v>44</v>
      </c>
    </row>
    <row r="4" spans="1:23" ht="62.25" customHeight="1">
      <c r="A4" s="257"/>
      <c r="B4" s="257"/>
      <c r="C4" s="257"/>
      <c r="D4" s="257"/>
      <c r="E4" s="257"/>
      <c r="F4" s="257"/>
      <c r="G4" s="261"/>
      <c r="H4" s="257"/>
      <c r="I4" s="257"/>
      <c r="J4" s="257"/>
      <c r="K4" s="61" t="s">
        <v>45</v>
      </c>
      <c r="L4" s="61" t="s">
        <v>46</v>
      </c>
      <c r="M4" s="61" t="s">
        <v>47</v>
      </c>
      <c r="N4" s="61" t="s">
        <v>48</v>
      </c>
      <c r="O4" s="61" t="s">
        <v>70</v>
      </c>
      <c r="P4" s="61" t="s">
        <v>71</v>
      </c>
      <c r="Q4" s="61" t="s">
        <v>49</v>
      </c>
      <c r="R4" s="61" t="s">
        <v>50</v>
      </c>
      <c r="S4" s="61" t="s">
        <v>51</v>
      </c>
      <c r="T4" s="257"/>
      <c r="U4" s="257"/>
      <c r="V4" s="257"/>
      <c r="W4" s="257"/>
    </row>
    <row r="5" spans="1:23" ht="13.5" customHeight="1">
      <c r="A5" s="252" t="s">
        <v>121</v>
      </c>
      <c r="B5" s="252"/>
      <c r="C5" s="252"/>
      <c r="D5" s="252"/>
      <c r="E5" s="252"/>
      <c r="F5" s="118"/>
      <c r="G5" s="113"/>
      <c r="H5" s="49"/>
      <c r="I5" s="103"/>
      <c r="J5" s="103"/>
      <c r="K5" s="98"/>
      <c r="L5" s="98"/>
      <c r="M5" s="98"/>
      <c r="N5" s="98"/>
      <c r="O5" s="98"/>
      <c r="P5" s="99"/>
      <c r="Q5" s="99"/>
      <c r="R5" s="99"/>
      <c r="S5" s="99"/>
      <c r="T5" s="99"/>
      <c r="U5" s="99"/>
      <c r="V5" s="99"/>
      <c r="W5" s="99"/>
    </row>
    <row r="6" spans="1:23" s="12" customFormat="1" ht="12.75">
      <c r="A6" s="1">
        <v>1</v>
      </c>
      <c r="B6" s="128" t="s">
        <v>491</v>
      </c>
      <c r="C6" s="77" t="s">
        <v>492</v>
      </c>
      <c r="D6" s="141" t="s">
        <v>124</v>
      </c>
      <c r="E6" s="142"/>
      <c r="F6" s="127"/>
      <c r="G6" s="211">
        <v>176000</v>
      </c>
      <c r="H6" s="143" t="s">
        <v>278</v>
      </c>
      <c r="I6" s="144" t="s">
        <v>493</v>
      </c>
      <c r="J6" s="145" t="s">
        <v>494</v>
      </c>
      <c r="K6" s="77" t="s">
        <v>554</v>
      </c>
      <c r="L6" s="77" t="s">
        <v>555</v>
      </c>
      <c r="M6" s="77" t="s">
        <v>556</v>
      </c>
      <c r="N6" s="55" t="s">
        <v>200</v>
      </c>
      <c r="O6" s="55" t="s">
        <v>133</v>
      </c>
      <c r="P6" s="55" t="s">
        <v>176</v>
      </c>
      <c r="Q6" s="55" t="s">
        <v>133</v>
      </c>
      <c r="R6" s="55" t="s">
        <v>176</v>
      </c>
      <c r="S6" s="55" t="s">
        <v>133</v>
      </c>
      <c r="T6" s="55">
        <v>62</v>
      </c>
      <c r="U6" s="30"/>
      <c r="V6" s="30"/>
      <c r="W6" s="30"/>
    </row>
    <row r="7" spans="1:23" s="12" customFormat="1" ht="12.75">
      <c r="A7" s="1">
        <v>2</v>
      </c>
      <c r="B7" s="128" t="s">
        <v>491</v>
      </c>
      <c r="C7" s="77" t="s">
        <v>492</v>
      </c>
      <c r="D7" s="141" t="s">
        <v>124</v>
      </c>
      <c r="E7" s="146"/>
      <c r="F7" s="127">
        <v>1973</v>
      </c>
      <c r="G7" s="143">
        <v>114000</v>
      </c>
      <c r="H7" s="143" t="s">
        <v>278</v>
      </c>
      <c r="I7" s="144" t="s">
        <v>493</v>
      </c>
      <c r="J7" s="128" t="s">
        <v>495</v>
      </c>
      <c r="K7" s="77" t="s">
        <v>198</v>
      </c>
      <c r="L7" s="77" t="s">
        <v>555</v>
      </c>
      <c r="M7" s="77" t="s">
        <v>180</v>
      </c>
      <c r="N7" s="55" t="s">
        <v>200</v>
      </c>
      <c r="O7" s="55" t="s">
        <v>133</v>
      </c>
      <c r="P7" s="55" t="s">
        <v>176</v>
      </c>
      <c r="Q7" s="55" t="s">
        <v>133</v>
      </c>
      <c r="R7" s="55" t="s">
        <v>176</v>
      </c>
      <c r="S7" s="55" t="s">
        <v>176</v>
      </c>
      <c r="T7" s="55">
        <v>40</v>
      </c>
      <c r="U7" s="30"/>
      <c r="V7" s="30"/>
      <c r="W7" s="30"/>
    </row>
    <row r="8" spans="1:23" s="12" customFormat="1" ht="12.75">
      <c r="A8" s="1">
        <v>3</v>
      </c>
      <c r="B8" s="128" t="s">
        <v>491</v>
      </c>
      <c r="C8" s="77" t="s">
        <v>492</v>
      </c>
      <c r="D8" s="141" t="s">
        <v>124</v>
      </c>
      <c r="E8" s="146"/>
      <c r="F8" s="127"/>
      <c r="G8" s="143">
        <v>174000</v>
      </c>
      <c r="H8" s="143" t="s">
        <v>278</v>
      </c>
      <c r="I8" s="144" t="s">
        <v>493</v>
      </c>
      <c r="J8" s="128" t="s">
        <v>496</v>
      </c>
      <c r="K8" s="77" t="s">
        <v>198</v>
      </c>
      <c r="L8" s="77" t="s">
        <v>557</v>
      </c>
      <c r="M8" s="77" t="s">
        <v>558</v>
      </c>
      <c r="N8" s="55" t="s">
        <v>200</v>
      </c>
      <c r="O8" s="55" t="s">
        <v>133</v>
      </c>
      <c r="P8" s="55" t="s">
        <v>176</v>
      </c>
      <c r="Q8" s="55" t="s">
        <v>133</v>
      </c>
      <c r="R8" s="55" t="s">
        <v>176</v>
      </c>
      <c r="S8" s="55" t="s">
        <v>133</v>
      </c>
      <c r="T8" s="55">
        <v>61</v>
      </c>
      <c r="U8" s="30"/>
      <c r="V8" s="30"/>
      <c r="W8" s="30"/>
    </row>
    <row r="9" spans="1:23" s="12" customFormat="1" ht="12.75">
      <c r="A9" s="1">
        <v>4</v>
      </c>
      <c r="B9" s="128" t="s">
        <v>491</v>
      </c>
      <c r="C9" s="77" t="s">
        <v>497</v>
      </c>
      <c r="D9" s="141" t="s">
        <v>124</v>
      </c>
      <c r="E9" s="146"/>
      <c r="F9" s="127"/>
      <c r="G9" s="244">
        <v>85000</v>
      </c>
      <c r="H9" s="244" t="s">
        <v>348</v>
      </c>
      <c r="I9" s="144" t="s">
        <v>493</v>
      </c>
      <c r="J9" s="128" t="s">
        <v>498</v>
      </c>
      <c r="K9" s="77" t="s">
        <v>554</v>
      </c>
      <c r="L9" s="77" t="s">
        <v>557</v>
      </c>
      <c r="M9" s="77" t="s">
        <v>180</v>
      </c>
      <c r="N9" s="55" t="s">
        <v>200</v>
      </c>
      <c r="O9" s="55" t="s">
        <v>133</v>
      </c>
      <c r="P9" s="55" t="s">
        <v>200</v>
      </c>
      <c r="Q9" s="55" t="s">
        <v>200</v>
      </c>
      <c r="R9" s="55" t="s">
        <v>176</v>
      </c>
      <c r="S9" s="55" t="s">
        <v>133</v>
      </c>
      <c r="T9" s="55">
        <v>75</v>
      </c>
      <c r="U9" s="30"/>
      <c r="V9" s="30"/>
      <c r="W9" s="30"/>
    </row>
    <row r="10" spans="1:23" s="12" customFormat="1" ht="12.75">
      <c r="A10" s="1">
        <v>5</v>
      </c>
      <c r="B10" s="128" t="s">
        <v>491</v>
      </c>
      <c r="C10" s="77" t="s">
        <v>492</v>
      </c>
      <c r="D10" s="141" t="s">
        <v>124</v>
      </c>
      <c r="E10" s="146"/>
      <c r="F10" s="127">
        <v>1973</v>
      </c>
      <c r="G10" s="143">
        <v>342000</v>
      </c>
      <c r="H10" s="143" t="s">
        <v>278</v>
      </c>
      <c r="I10" s="144" t="s">
        <v>493</v>
      </c>
      <c r="J10" s="128" t="s">
        <v>499</v>
      </c>
      <c r="K10" s="77" t="s">
        <v>554</v>
      </c>
      <c r="L10" s="77" t="s">
        <v>557</v>
      </c>
      <c r="M10" s="77" t="s">
        <v>559</v>
      </c>
      <c r="N10" s="55" t="s">
        <v>200</v>
      </c>
      <c r="O10" s="55" t="s">
        <v>133</v>
      </c>
      <c r="P10" s="55" t="s">
        <v>200</v>
      </c>
      <c r="Q10" s="55" t="s">
        <v>133</v>
      </c>
      <c r="R10" s="55" t="s">
        <v>176</v>
      </c>
      <c r="S10" s="55" t="s">
        <v>133</v>
      </c>
      <c r="T10" s="55">
        <v>120</v>
      </c>
      <c r="U10" s="30"/>
      <c r="V10" s="30"/>
      <c r="W10" s="30"/>
    </row>
    <row r="11" spans="1:23" s="12" customFormat="1" ht="12.75">
      <c r="A11" s="1">
        <v>6</v>
      </c>
      <c r="B11" s="128" t="s">
        <v>500</v>
      </c>
      <c r="C11" s="77" t="s">
        <v>501</v>
      </c>
      <c r="D11" s="141" t="s">
        <v>124</v>
      </c>
      <c r="E11" s="146"/>
      <c r="F11" s="127"/>
      <c r="G11" s="143">
        <v>881000</v>
      </c>
      <c r="H11" s="143" t="s">
        <v>278</v>
      </c>
      <c r="I11" s="144" t="s">
        <v>493</v>
      </c>
      <c r="J11" s="128" t="s">
        <v>495</v>
      </c>
      <c r="K11" s="77" t="s">
        <v>198</v>
      </c>
      <c r="L11" s="77" t="s">
        <v>555</v>
      </c>
      <c r="M11" s="77" t="s">
        <v>180</v>
      </c>
      <c r="N11" s="55" t="s">
        <v>200</v>
      </c>
      <c r="O11" s="55" t="s">
        <v>133</v>
      </c>
      <c r="P11" s="55" t="s">
        <v>200</v>
      </c>
      <c r="Q11" s="55" t="s">
        <v>133</v>
      </c>
      <c r="R11" s="55" t="s">
        <v>176</v>
      </c>
      <c r="S11" s="55" t="s">
        <v>133</v>
      </c>
      <c r="T11" s="55">
        <v>252</v>
      </c>
      <c r="U11" s="30"/>
      <c r="V11" s="30"/>
      <c r="W11" s="30"/>
    </row>
    <row r="12" spans="1:23" s="12" customFormat="1" ht="76.5">
      <c r="A12" s="1">
        <v>7</v>
      </c>
      <c r="B12" s="128" t="s">
        <v>500</v>
      </c>
      <c r="C12" s="77" t="s">
        <v>501</v>
      </c>
      <c r="D12" s="141" t="s">
        <v>124</v>
      </c>
      <c r="E12" s="146"/>
      <c r="F12" s="127" t="s">
        <v>502</v>
      </c>
      <c r="G12" s="143">
        <v>750000</v>
      </c>
      <c r="H12" s="143" t="s">
        <v>524</v>
      </c>
      <c r="I12" s="144" t="s">
        <v>493</v>
      </c>
      <c r="J12" s="145" t="s">
        <v>503</v>
      </c>
      <c r="K12" s="77" t="s">
        <v>560</v>
      </c>
      <c r="L12" s="77" t="s">
        <v>555</v>
      </c>
      <c r="M12" s="77" t="s">
        <v>180</v>
      </c>
      <c r="N12" s="55" t="s">
        <v>200</v>
      </c>
      <c r="O12" s="55" t="s">
        <v>133</v>
      </c>
      <c r="P12" s="77" t="s">
        <v>570</v>
      </c>
      <c r="Q12" s="55" t="s">
        <v>133</v>
      </c>
      <c r="R12" s="55" t="s">
        <v>176</v>
      </c>
      <c r="S12" s="55" t="s">
        <v>133</v>
      </c>
      <c r="T12" s="77" t="s">
        <v>571</v>
      </c>
      <c r="U12" s="30"/>
      <c r="V12" s="30"/>
      <c r="W12" s="30"/>
    </row>
    <row r="13" spans="1:23" s="12" customFormat="1" ht="38.25">
      <c r="A13" s="1">
        <v>8</v>
      </c>
      <c r="B13" s="128" t="s">
        <v>500</v>
      </c>
      <c r="C13" s="77" t="s">
        <v>501</v>
      </c>
      <c r="D13" s="141" t="s">
        <v>124</v>
      </c>
      <c r="E13" s="146"/>
      <c r="F13" s="127">
        <v>1983</v>
      </c>
      <c r="G13" s="143">
        <v>750000</v>
      </c>
      <c r="H13" s="143" t="s">
        <v>524</v>
      </c>
      <c r="I13" s="144" t="s">
        <v>493</v>
      </c>
      <c r="J13" s="128" t="s">
        <v>496</v>
      </c>
      <c r="K13" s="77" t="s">
        <v>128</v>
      </c>
      <c r="L13" s="77" t="s">
        <v>561</v>
      </c>
      <c r="M13" s="77" t="s">
        <v>562</v>
      </c>
      <c r="N13" s="55" t="s">
        <v>200</v>
      </c>
      <c r="O13" s="55" t="s">
        <v>133</v>
      </c>
      <c r="P13" s="55" t="s">
        <v>200</v>
      </c>
      <c r="Q13" s="55" t="s">
        <v>133</v>
      </c>
      <c r="R13" s="55" t="s">
        <v>176</v>
      </c>
      <c r="S13" s="55" t="s">
        <v>133</v>
      </c>
      <c r="T13" s="55">
        <v>324</v>
      </c>
      <c r="U13" s="30"/>
      <c r="V13" s="30"/>
      <c r="W13" s="30"/>
    </row>
    <row r="14" spans="1:23" s="12" customFormat="1" ht="12.75">
      <c r="A14" s="1">
        <v>9</v>
      </c>
      <c r="B14" s="128" t="s">
        <v>500</v>
      </c>
      <c r="C14" s="77" t="s">
        <v>501</v>
      </c>
      <c r="D14" s="141" t="s">
        <v>124</v>
      </c>
      <c r="E14" s="146"/>
      <c r="F14" s="127">
        <v>1998</v>
      </c>
      <c r="G14" s="143">
        <v>349000</v>
      </c>
      <c r="H14" s="143" t="s">
        <v>278</v>
      </c>
      <c r="I14" s="144" t="s">
        <v>504</v>
      </c>
      <c r="J14" s="128" t="s">
        <v>505</v>
      </c>
      <c r="K14" s="77" t="s">
        <v>563</v>
      </c>
      <c r="L14" s="77"/>
      <c r="M14" s="77" t="s">
        <v>556</v>
      </c>
      <c r="N14" s="55"/>
      <c r="O14" s="55"/>
      <c r="P14" s="55"/>
      <c r="Q14" s="55"/>
      <c r="R14" s="55"/>
      <c r="S14" s="55"/>
      <c r="T14" s="55">
        <v>100</v>
      </c>
      <c r="U14" s="30"/>
      <c r="V14" s="30"/>
      <c r="W14" s="30"/>
    </row>
    <row r="15" spans="1:23" s="12" customFormat="1" ht="12.75">
      <c r="A15" s="1">
        <v>10</v>
      </c>
      <c r="B15" s="128" t="s">
        <v>500</v>
      </c>
      <c r="C15" s="77" t="s">
        <v>501</v>
      </c>
      <c r="D15" s="141" t="s">
        <v>124</v>
      </c>
      <c r="E15" s="146"/>
      <c r="F15" s="127">
        <v>1983</v>
      </c>
      <c r="G15" s="143">
        <v>982000</v>
      </c>
      <c r="H15" s="143" t="s">
        <v>278</v>
      </c>
      <c r="I15" s="144" t="s">
        <v>493</v>
      </c>
      <c r="J15" s="128" t="s">
        <v>506</v>
      </c>
      <c r="K15" s="77" t="s">
        <v>128</v>
      </c>
      <c r="L15" s="77" t="s">
        <v>555</v>
      </c>
      <c r="M15" s="77" t="s">
        <v>556</v>
      </c>
      <c r="N15" s="55" t="s">
        <v>200</v>
      </c>
      <c r="O15" s="55" t="s">
        <v>133</v>
      </c>
      <c r="P15" s="77" t="s">
        <v>572</v>
      </c>
      <c r="Q15" s="55" t="s">
        <v>134</v>
      </c>
      <c r="R15" s="55" t="s">
        <v>176</v>
      </c>
      <c r="S15" s="55" t="s">
        <v>133</v>
      </c>
      <c r="T15" s="77">
        <v>281</v>
      </c>
      <c r="U15" s="30"/>
      <c r="V15" s="30"/>
      <c r="W15" s="30"/>
    </row>
    <row r="16" spans="1:23" s="12" customFormat="1" ht="12.75">
      <c r="A16" s="1">
        <v>11</v>
      </c>
      <c r="B16" s="128" t="s">
        <v>500</v>
      </c>
      <c r="C16" s="77" t="s">
        <v>501</v>
      </c>
      <c r="D16" s="141" t="s">
        <v>124</v>
      </c>
      <c r="E16" s="146"/>
      <c r="F16" s="127"/>
      <c r="G16" s="244">
        <v>100000</v>
      </c>
      <c r="H16" s="244" t="s">
        <v>524</v>
      </c>
      <c r="I16" s="144" t="s">
        <v>493</v>
      </c>
      <c r="J16" s="128" t="s">
        <v>507</v>
      </c>
      <c r="K16" s="77" t="s">
        <v>198</v>
      </c>
      <c r="L16" s="77" t="s">
        <v>555</v>
      </c>
      <c r="M16" s="77" t="s">
        <v>556</v>
      </c>
      <c r="N16" s="55" t="s">
        <v>200</v>
      </c>
      <c r="O16" s="55" t="s">
        <v>133</v>
      </c>
      <c r="P16" s="55" t="s">
        <v>573</v>
      </c>
      <c r="Q16" s="55" t="s">
        <v>133</v>
      </c>
      <c r="R16" s="55" t="s">
        <v>176</v>
      </c>
      <c r="S16" s="55" t="s">
        <v>574</v>
      </c>
      <c r="T16" s="55">
        <v>96</v>
      </c>
      <c r="U16" s="30"/>
      <c r="V16" s="30"/>
      <c r="W16" s="30"/>
    </row>
    <row r="17" spans="1:23" s="12" customFormat="1" ht="12.75">
      <c r="A17" s="1">
        <v>12</v>
      </c>
      <c r="B17" s="128" t="s">
        <v>500</v>
      </c>
      <c r="C17" s="77" t="s">
        <v>501</v>
      </c>
      <c r="D17" s="141" t="s">
        <v>124</v>
      </c>
      <c r="E17" s="146"/>
      <c r="F17" s="127">
        <v>1973</v>
      </c>
      <c r="G17" s="143">
        <v>280000</v>
      </c>
      <c r="H17" s="143" t="s">
        <v>278</v>
      </c>
      <c r="I17" s="144"/>
      <c r="J17" s="128" t="s">
        <v>508</v>
      </c>
      <c r="K17" s="77"/>
      <c r="L17" s="77"/>
      <c r="M17" s="77"/>
      <c r="N17" s="55"/>
      <c r="O17" s="55"/>
      <c r="P17" s="55"/>
      <c r="Q17" s="55"/>
      <c r="R17" s="55"/>
      <c r="S17" s="55"/>
      <c r="T17" s="55">
        <v>80</v>
      </c>
      <c r="U17" s="30"/>
      <c r="V17" s="30"/>
      <c r="W17" s="30"/>
    </row>
    <row r="18" spans="1:23" s="12" customFormat="1" ht="12.75">
      <c r="A18" s="1">
        <v>13</v>
      </c>
      <c r="B18" s="128" t="s">
        <v>500</v>
      </c>
      <c r="C18" s="77" t="s">
        <v>501</v>
      </c>
      <c r="D18" s="141" t="s">
        <v>124</v>
      </c>
      <c r="E18" s="146"/>
      <c r="F18" s="127">
        <v>1973</v>
      </c>
      <c r="G18" s="143">
        <v>1284000</v>
      </c>
      <c r="H18" s="143" t="s">
        <v>278</v>
      </c>
      <c r="I18" s="144" t="s">
        <v>493</v>
      </c>
      <c r="J18" s="128" t="s">
        <v>499</v>
      </c>
      <c r="K18" s="77" t="s">
        <v>564</v>
      </c>
      <c r="L18" s="77" t="s">
        <v>555</v>
      </c>
      <c r="M18" s="77" t="s">
        <v>558</v>
      </c>
      <c r="N18" s="55" t="s">
        <v>201</v>
      </c>
      <c r="O18" s="55" t="s">
        <v>133</v>
      </c>
      <c r="P18" s="55" t="s">
        <v>200</v>
      </c>
      <c r="Q18" s="55" t="s">
        <v>134</v>
      </c>
      <c r="R18" s="55" t="s">
        <v>176</v>
      </c>
      <c r="S18" s="55" t="s">
        <v>133</v>
      </c>
      <c r="T18" s="55">
        <v>367.5</v>
      </c>
      <c r="U18" s="30"/>
      <c r="V18" s="30"/>
      <c r="W18" s="30"/>
    </row>
    <row r="19" spans="1:23" s="12" customFormat="1" ht="12.75">
      <c r="A19" s="1">
        <v>14</v>
      </c>
      <c r="B19" s="128" t="s">
        <v>509</v>
      </c>
      <c r="C19" s="77" t="s">
        <v>501</v>
      </c>
      <c r="D19" s="141" t="s">
        <v>124</v>
      </c>
      <c r="E19" s="146"/>
      <c r="F19" s="127"/>
      <c r="G19" s="143">
        <v>221000</v>
      </c>
      <c r="H19" s="143" t="s">
        <v>278</v>
      </c>
      <c r="I19" s="144" t="s">
        <v>493</v>
      </c>
      <c r="J19" s="128" t="s">
        <v>510</v>
      </c>
      <c r="K19" s="77" t="s">
        <v>198</v>
      </c>
      <c r="L19" s="77" t="s">
        <v>555</v>
      </c>
      <c r="M19" s="77" t="s">
        <v>180</v>
      </c>
      <c r="N19" s="55" t="s">
        <v>200</v>
      </c>
      <c r="O19" s="55" t="s">
        <v>133</v>
      </c>
      <c r="P19" s="55" t="s">
        <v>200</v>
      </c>
      <c r="Q19" s="55" t="s">
        <v>133</v>
      </c>
      <c r="R19" s="55" t="s">
        <v>176</v>
      </c>
      <c r="S19" s="55" t="s">
        <v>133</v>
      </c>
      <c r="T19" s="55">
        <v>63.24</v>
      </c>
      <c r="U19" s="30"/>
      <c r="V19" s="30"/>
      <c r="W19" s="30"/>
    </row>
    <row r="20" spans="1:23" s="12" customFormat="1" ht="12.75">
      <c r="A20" s="1">
        <v>15</v>
      </c>
      <c r="B20" s="128" t="s">
        <v>509</v>
      </c>
      <c r="C20" s="77" t="s">
        <v>501</v>
      </c>
      <c r="D20" s="141" t="s">
        <v>124</v>
      </c>
      <c r="E20" s="146"/>
      <c r="F20" s="127"/>
      <c r="G20" s="244">
        <v>10000</v>
      </c>
      <c r="H20" s="244" t="s">
        <v>348</v>
      </c>
      <c r="I20" s="144" t="s">
        <v>493</v>
      </c>
      <c r="J20" s="128" t="s">
        <v>498</v>
      </c>
      <c r="K20" s="77" t="s">
        <v>198</v>
      </c>
      <c r="L20" s="77" t="s">
        <v>555</v>
      </c>
      <c r="M20" s="77" t="s">
        <v>180</v>
      </c>
      <c r="N20" s="55" t="s">
        <v>200</v>
      </c>
      <c r="O20" s="55" t="s">
        <v>133</v>
      </c>
      <c r="P20" s="55" t="s">
        <v>176</v>
      </c>
      <c r="Q20" s="55" t="s">
        <v>133</v>
      </c>
      <c r="R20" s="55" t="s">
        <v>176</v>
      </c>
      <c r="S20" s="55" t="s">
        <v>133</v>
      </c>
      <c r="T20" s="55">
        <v>26.4</v>
      </c>
      <c r="U20" s="30"/>
      <c r="V20" s="30"/>
      <c r="W20" s="30"/>
    </row>
    <row r="21" spans="1:23" s="12" customFormat="1" ht="12.75">
      <c r="A21" s="1">
        <v>16</v>
      </c>
      <c r="B21" s="128" t="s">
        <v>509</v>
      </c>
      <c r="C21" s="77" t="s">
        <v>501</v>
      </c>
      <c r="D21" s="141" t="s">
        <v>124</v>
      </c>
      <c r="E21" s="146"/>
      <c r="F21" s="127"/>
      <c r="G21" s="244">
        <v>50000</v>
      </c>
      <c r="H21" s="244" t="s">
        <v>524</v>
      </c>
      <c r="I21" s="144" t="s">
        <v>493</v>
      </c>
      <c r="J21" s="128" t="s">
        <v>511</v>
      </c>
      <c r="K21" s="77" t="s">
        <v>198</v>
      </c>
      <c r="L21" s="77" t="s">
        <v>555</v>
      </c>
      <c r="M21" s="77" t="s">
        <v>556</v>
      </c>
      <c r="N21" s="55" t="s">
        <v>200</v>
      </c>
      <c r="O21" s="55" t="s">
        <v>133</v>
      </c>
      <c r="P21" s="55" t="s">
        <v>176</v>
      </c>
      <c r="Q21" s="55" t="s">
        <v>134</v>
      </c>
      <c r="R21" s="55" t="s">
        <v>176</v>
      </c>
      <c r="S21" s="55" t="s">
        <v>133</v>
      </c>
      <c r="T21" s="55">
        <v>42</v>
      </c>
      <c r="U21" s="30"/>
      <c r="V21" s="30"/>
      <c r="W21" s="30"/>
    </row>
    <row r="22" spans="1:23" s="12" customFormat="1" ht="25.5">
      <c r="A22" s="1">
        <v>17</v>
      </c>
      <c r="B22" s="128" t="s">
        <v>512</v>
      </c>
      <c r="C22" s="77" t="s">
        <v>513</v>
      </c>
      <c r="D22" s="141" t="s">
        <v>124</v>
      </c>
      <c r="E22" s="146"/>
      <c r="F22" s="127"/>
      <c r="G22" s="244">
        <v>1087000</v>
      </c>
      <c r="H22" s="244" t="s">
        <v>278</v>
      </c>
      <c r="I22" s="144"/>
      <c r="J22" s="128" t="s">
        <v>514</v>
      </c>
      <c r="K22" s="77"/>
      <c r="L22" s="77"/>
      <c r="M22" s="77"/>
      <c r="N22" s="55"/>
      <c r="O22" s="55"/>
      <c r="P22" s="55"/>
      <c r="Q22" s="55"/>
      <c r="R22" s="55"/>
      <c r="S22" s="55"/>
      <c r="T22" s="55">
        <v>350</v>
      </c>
      <c r="U22" s="30"/>
      <c r="V22" s="30"/>
      <c r="W22" s="30"/>
    </row>
    <row r="23" spans="1:23" s="12" customFormat="1" ht="12.75">
      <c r="A23" s="1">
        <v>18</v>
      </c>
      <c r="B23" s="128" t="s">
        <v>500</v>
      </c>
      <c r="C23" s="77" t="s">
        <v>501</v>
      </c>
      <c r="D23" s="141" t="s">
        <v>124</v>
      </c>
      <c r="E23" s="146"/>
      <c r="F23" s="127">
        <v>1972</v>
      </c>
      <c r="G23" s="244">
        <v>349000</v>
      </c>
      <c r="H23" s="244" t="s">
        <v>278</v>
      </c>
      <c r="I23" s="144" t="s">
        <v>493</v>
      </c>
      <c r="J23" s="128" t="s">
        <v>515</v>
      </c>
      <c r="K23" s="77" t="s">
        <v>198</v>
      </c>
      <c r="L23" s="77" t="s">
        <v>557</v>
      </c>
      <c r="M23" s="77" t="s">
        <v>180</v>
      </c>
      <c r="N23" s="55" t="s">
        <v>200</v>
      </c>
      <c r="O23" s="55" t="s">
        <v>133</v>
      </c>
      <c r="P23" s="55" t="s">
        <v>133</v>
      </c>
      <c r="Q23" s="55" t="s">
        <v>133</v>
      </c>
      <c r="R23" s="55" t="s">
        <v>176</v>
      </c>
      <c r="S23" s="55" t="s">
        <v>133</v>
      </c>
      <c r="T23" s="55">
        <v>100</v>
      </c>
      <c r="U23" s="30"/>
      <c r="V23" s="30"/>
      <c r="W23" s="30"/>
    </row>
    <row r="24" spans="1:23" s="12" customFormat="1" ht="25.5">
      <c r="A24" s="1">
        <v>19</v>
      </c>
      <c r="B24" s="128" t="s">
        <v>516</v>
      </c>
      <c r="C24" s="77" t="s">
        <v>517</v>
      </c>
      <c r="D24" s="141" t="s">
        <v>124</v>
      </c>
      <c r="E24" s="146"/>
      <c r="F24" s="127"/>
      <c r="G24" s="244">
        <v>253000</v>
      </c>
      <c r="H24" s="244" t="s">
        <v>278</v>
      </c>
      <c r="I24" s="144"/>
      <c r="J24" s="128" t="s">
        <v>518</v>
      </c>
      <c r="K24" s="77"/>
      <c r="L24" s="77"/>
      <c r="M24" s="77"/>
      <c r="N24" s="158"/>
      <c r="O24" s="158"/>
      <c r="P24" s="158"/>
      <c r="Q24" s="158"/>
      <c r="R24" s="158"/>
      <c r="S24" s="158"/>
      <c r="T24" s="158">
        <v>76.55</v>
      </c>
      <c r="U24" s="30"/>
      <c r="V24" s="30"/>
      <c r="W24" s="30"/>
    </row>
    <row r="25" spans="1:23" s="12" customFormat="1" ht="25.5">
      <c r="A25" s="1">
        <v>20</v>
      </c>
      <c r="B25" s="128" t="s">
        <v>519</v>
      </c>
      <c r="C25" s="77" t="s">
        <v>520</v>
      </c>
      <c r="D25" s="141" t="s">
        <v>124</v>
      </c>
      <c r="E25" s="146"/>
      <c r="F25" s="127"/>
      <c r="G25" s="244">
        <v>1758000</v>
      </c>
      <c r="H25" s="244" t="s">
        <v>278</v>
      </c>
      <c r="I25" s="144" t="s">
        <v>521</v>
      </c>
      <c r="J25" s="128" t="s">
        <v>522</v>
      </c>
      <c r="K25" s="77" t="s">
        <v>554</v>
      </c>
      <c r="L25" s="77" t="s">
        <v>172</v>
      </c>
      <c r="M25" s="77" t="s">
        <v>559</v>
      </c>
      <c r="N25" s="158"/>
      <c r="O25" s="158"/>
      <c r="P25" s="158"/>
      <c r="Q25" s="158"/>
      <c r="R25" s="158"/>
      <c r="S25" s="158"/>
      <c r="T25" s="158">
        <v>580.11</v>
      </c>
      <c r="U25" s="30"/>
      <c r="V25" s="30"/>
      <c r="W25" s="30"/>
    </row>
    <row r="26" spans="1:23" s="12" customFormat="1" ht="12.75">
      <c r="A26" s="1">
        <v>21</v>
      </c>
      <c r="B26" s="128" t="s">
        <v>523</v>
      </c>
      <c r="C26" s="77"/>
      <c r="D26" s="141" t="s">
        <v>124</v>
      </c>
      <c r="E26" s="146"/>
      <c r="F26" s="127">
        <v>2003</v>
      </c>
      <c r="G26" s="245">
        <v>50000</v>
      </c>
      <c r="H26" s="244" t="s">
        <v>524</v>
      </c>
      <c r="I26" s="144" t="s">
        <v>525</v>
      </c>
      <c r="J26" s="128" t="s">
        <v>526</v>
      </c>
      <c r="K26" s="77" t="s">
        <v>198</v>
      </c>
      <c r="L26" s="77" t="s">
        <v>557</v>
      </c>
      <c r="M26" s="77" t="s">
        <v>199</v>
      </c>
      <c r="N26" s="158"/>
      <c r="O26" s="158"/>
      <c r="P26" s="158"/>
      <c r="Q26" s="158"/>
      <c r="R26" s="158"/>
      <c r="S26" s="158"/>
      <c r="T26" s="158"/>
      <c r="U26" s="30"/>
      <c r="V26" s="30"/>
      <c r="W26" s="30"/>
    </row>
    <row r="27" spans="1:23" s="12" customFormat="1" ht="12.75">
      <c r="A27" s="1">
        <v>22</v>
      </c>
      <c r="B27" s="128" t="s">
        <v>527</v>
      </c>
      <c r="C27" s="77"/>
      <c r="D27" s="141" t="s">
        <v>124</v>
      </c>
      <c r="E27" s="146"/>
      <c r="F27" s="127">
        <v>1946</v>
      </c>
      <c r="G27" s="245">
        <v>100000</v>
      </c>
      <c r="H27" s="244" t="s">
        <v>524</v>
      </c>
      <c r="I27" s="144"/>
      <c r="J27" s="128" t="s">
        <v>528</v>
      </c>
      <c r="K27" s="77" t="s">
        <v>198</v>
      </c>
      <c r="L27" s="77"/>
      <c r="M27" s="77" t="s">
        <v>559</v>
      </c>
      <c r="N27" s="158"/>
      <c r="O27" s="158"/>
      <c r="P27" s="158"/>
      <c r="Q27" s="158"/>
      <c r="R27" s="158"/>
      <c r="S27" s="158"/>
      <c r="T27" s="158"/>
      <c r="U27" s="30"/>
      <c r="V27" s="30"/>
      <c r="W27" s="30"/>
    </row>
    <row r="28" spans="1:23" s="12" customFormat="1" ht="12.75">
      <c r="A28" s="1">
        <v>23</v>
      </c>
      <c r="B28" s="128" t="s">
        <v>529</v>
      </c>
      <c r="C28" s="146"/>
      <c r="D28" s="141" t="s">
        <v>124</v>
      </c>
      <c r="E28" s="146"/>
      <c r="F28" s="127">
        <v>1995</v>
      </c>
      <c r="G28" s="245">
        <v>50000</v>
      </c>
      <c r="H28" s="244" t="s">
        <v>524</v>
      </c>
      <c r="I28" s="144" t="s">
        <v>530</v>
      </c>
      <c r="J28" s="128" t="s">
        <v>531</v>
      </c>
      <c r="K28" s="77" t="s">
        <v>198</v>
      </c>
      <c r="L28" s="77" t="s">
        <v>557</v>
      </c>
      <c r="M28" s="77" t="s">
        <v>199</v>
      </c>
      <c r="N28" s="158"/>
      <c r="O28" s="158"/>
      <c r="P28" s="158"/>
      <c r="Q28" s="158"/>
      <c r="R28" s="158"/>
      <c r="S28" s="158"/>
      <c r="T28" s="158"/>
      <c r="U28" s="30"/>
      <c r="V28" s="30"/>
      <c r="W28" s="30"/>
    </row>
    <row r="29" spans="1:23" s="12" customFormat="1" ht="12.75">
      <c r="A29" s="1">
        <v>24</v>
      </c>
      <c r="B29" s="128" t="s">
        <v>532</v>
      </c>
      <c r="C29" s="146"/>
      <c r="D29" s="141" t="s">
        <v>124</v>
      </c>
      <c r="E29" s="146"/>
      <c r="F29" s="146"/>
      <c r="G29" s="246">
        <v>80000</v>
      </c>
      <c r="H29" s="24" t="s">
        <v>348</v>
      </c>
      <c r="I29" s="149"/>
      <c r="J29" s="128" t="s">
        <v>533</v>
      </c>
      <c r="K29" s="77"/>
      <c r="L29" s="77"/>
      <c r="M29" s="77"/>
      <c r="N29" s="158"/>
      <c r="O29" s="158"/>
      <c r="P29" s="158"/>
      <c r="Q29" s="158"/>
      <c r="R29" s="158"/>
      <c r="S29" s="158"/>
      <c r="T29" s="158"/>
      <c r="U29" s="30"/>
      <c r="V29" s="30"/>
      <c r="W29" s="30"/>
    </row>
    <row r="30" spans="1:23" s="12" customFormat="1" ht="12.75">
      <c r="A30" s="1">
        <v>25</v>
      </c>
      <c r="B30" s="128" t="s">
        <v>534</v>
      </c>
      <c r="C30" s="146"/>
      <c r="D30" s="141" t="s">
        <v>124</v>
      </c>
      <c r="E30" s="146"/>
      <c r="F30" s="146"/>
      <c r="G30" s="246">
        <v>18000</v>
      </c>
      <c r="H30" s="24" t="s">
        <v>348</v>
      </c>
      <c r="I30" s="149"/>
      <c r="J30" s="128" t="s">
        <v>531</v>
      </c>
      <c r="K30" s="77"/>
      <c r="L30" s="77"/>
      <c r="M30" s="77"/>
      <c r="N30" s="158"/>
      <c r="O30" s="158"/>
      <c r="P30" s="158"/>
      <c r="Q30" s="158"/>
      <c r="R30" s="158"/>
      <c r="S30" s="158"/>
      <c r="T30" s="158"/>
      <c r="U30" s="30"/>
      <c r="V30" s="30"/>
      <c r="W30" s="30"/>
    </row>
    <row r="31" spans="1:23" s="12" customFormat="1" ht="12.75">
      <c r="A31" s="1">
        <v>26</v>
      </c>
      <c r="B31" s="146" t="s">
        <v>325</v>
      </c>
      <c r="C31" s="77" t="s">
        <v>326</v>
      </c>
      <c r="D31" s="148" t="s">
        <v>124</v>
      </c>
      <c r="E31" s="77" t="s">
        <v>148</v>
      </c>
      <c r="F31" s="77">
        <v>2003</v>
      </c>
      <c r="G31" s="246">
        <v>139293.49</v>
      </c>
      <c r="H31" s="24" t="s">
        <v>348</v>
      </c>
      <c r="I31" s="149"/>
      <c r="J31" s="146" t="s">
        <v>494</v>
      </c>
      <c r="K31" s="158"/>
      <c r="L31" s="158"/>
      <c r="M31" s="158"/>
      <c r="N31" s="158"/>
      <c r="O31" s="158"/>
      <c r="P31" s="158"/>
      <c r="Q31" s="158"/>
      <c r="R31" s="158"/>
      <c r="S31" s="158"/>
      <c r="T31" s="158"/>
      <c r="U31" s="30"/>
      <c r="V31" s="30"/>
      <c r="W31" s="30"/>
    </row>
    <row r="32" spans="1:23" s="12" customFormat="1" ht="12.75">
      <c r="A32" s="1">
        <v>27</v>
      </c>
      <c r="B32" s="146" t="s">
        <v>329</v>
      </c>
      <c r="C32" s="77" t="s">
        <v>326</v>
      </c>
      <c r="D32" s="148" t="s">
        <v>124</v>
      </c>
      <c r="E32" s="77" t="s">
        <v>148</v>
      </c>
      <c r="F32" s="77">
        <v>2005</v>
      </c>
      <c r="G32" s="246">
        <v>72903.89</v>
      </c>
      <c r="H32" s="24" t="s">
        <v>348</v>
      </c>
      <c r="I32" s="149"/>
      <c r="J32" s="146" t="s">
        <v>494</v>
      </c>
      <c r="K32" s="158"/>
      <c r="L32" s="158"/>
      <c r="M32" s="158"/>
      <c r="N32" s="158"/>
      <c r="O32" s="158"/>
      <c r="P32" s="158"/>
      <c r="Q32" s="158"/>
      <c r="R32" s="158"/>
      <c r="S32" s="158"/>
      <c r="T32" s="158"/>
      <c r="U32" s="30"/>
      <c r="V32" s="30"/>
      <c r="W32" s="30"/>
    </row>
    <row r="33" spans="1:23" s="12" customFormat="1" ht="38.25">
      <c r="A33" s="1">
        <v>28</v>
      </c>
      <c r="B33" s="146" t="s">
        <v>535</v>
      </c>
      <c r="C33" s="77"/>
      <c r="D33" s="150"/>
      <c r="E33" s="77"/>
      <c r="F33" s="77">
        <v>1956</v>
      </c>
      <c r="G33" s="246">
        <v>779000</v>
      </c>
      <c r="H33" s="24" t="s">
        <v>278</v>
      </c>
      <c r="I33" s="144" t="s">
        <v>536</v>
      </c>
      <c r="J33" s="146" t="s">
        <v>537</v>
      </c>
      <c r="K33" s="156" t="s">
        <v>198</v>
      </c>
      <c r="L33" s="55" t="s">
        <v>557</v>
      </c>
      <c r="M33" s="156" t="s">
        <v>199</v>
      </c>
      <c r="N33" s="157"/>
      <c r="O33" s="157"/>
      <c r="P33" s="157"/>
      <c r="Q33" s="157"/>
      <c r="R33" s="157"/>
      <c r="S33" s="157"/>
      <c r="T33" s="55">
        <v>364</v>
      </c>
      <c r="U33" s="30"/>
      <c r="V33" s="30"/>
      <c r="W33" s="30"/>
    </row>
    <row r="34" spans="1:23" s="12" customFormat="1" ht="12.75">
      <c r="A34" s="1">
        <v>29</v>
      </c>
      <c r="B34" s="146" t="s">
        <v>538</v>
      </c>
      <c r="C34" s="77"/>
      <c r="D34" s="150"/>
      <c r="E34" s="77"/>
      <c r="F34" s="77"/>
      <c r="G34" s="246">
        <v>20000</v>
      </c>
      <c r="H34" s="24" t="s">
        <v>524</v>
      </c>
      <c r="I34" s="149"/>
      <c r="J34" s="146" t="s">
        <v>537</v>
      </c>
      <c r="K34" s="157" t="s">
        <v>198</v>
      </c>
      <c r="L34" s="158"/>
      <c r="M34" s="157" t="s">
        <v>199</v>
      </c>
      <c r="N34" s="157"/>
      <c r="O34" s="157"/>
      <c r="P34" s="157"/>
      <c r="Q34" s="157"/>
      <c r="R34" s="157"/>
      <c r="S34" s="157"/>
      <c r="T34" s="55">
        <v>50</v>
      </c>
      <c r="U34" s="30"/>
      <c r="V34" s="30"/>
      <c r="W34" s="30"/>
    </row>
    <row r="35" spans="1:23" s="12" customFormat="1" ht="12.75">
      <c r="A35" s="1">
        <v>30</v>
      </c>
      <c r="B35" s="146" t="s">
        <v>539</v>
      </c>
      <c r="C35" s="77"/>
      <c r="D35" s="150"/>
      <c r="E35" s="77"/>
      <c r="F35" s="77">
        <v>1973</v>
      </c>
      <c r="G35" s="246">
        <v>50000</v>
      </c>
      <c r="H35" s="24" t="s">
        <v>524</v>
      </c>
      <c r="I35" s="149"/>
      <c r="J35" s="146" t="s">
        <v>494</v>
      </c>
      <c r="K35" s="157"/>
      <c r="L35" s="158"/>
      <c r="M35" s="157"/>
      <c r="N35" s="157"/>
      <c r="O35" s="157"/>
      <c r="P35" s="157"/>
      <c r="Q35" s="157"/>
      <c r="R35" s="157"/>
      <c r="S35" s="157"/>
      <c r="T35" s="158"/>
      <c r="U35" s="30"/>
      <c r="V35" s="30"/>
      <c r="W35" s="30"/>
    </row>
    <row r="36" spans="1:23" s="12" customFormat="1" ht="25.5">
      <c r="A36" s="1">
        <v>31</v>
      </c>
      <c r="B36" s="146" t="s">
        <v>540</v>
      </c>
      <c r="C36" s="77" t="s">
        <v>541</v>
      </c>
      <c r="D36" s="150" t="s">
        <v>124</v>
      </c>
      <c r="E36" s="77"/>
      <c r="F36" s="77">
        <v>2012</v>
      </c>
      <c r="G36" s="147">
        <v>121248.5</v>
      </c>
      <c r="H36" s="148" t="s">
        <v>348</v>
      </c>
      <c r="I36" s="149"/>
      <c r="J36" s="146" t="s">
        <v>518</v>
      </c>
      <c r="K36" s="157" t="s">
        <v>565</v>
      </c>
      <c r="L36" s="158"/>
      <c r="M36" s="157"/>
      <c r="N36" s="157"/>
      <c r="O36" s="157"/>
      <c r="P36" s="157"/>
      <c r="Q36" s="157"/>
      <c r="R36" s="157"/>
      <c r="S36" s="157"/>
      <c r="T36" s="158"/>
      <c r="U36" s="30"/>
      <c r="V36" s="30"/>
      <c r="W36" s="30"/>
    </row>
    <row r="37" spans="1:23" s="12" customFormat="1" ht="25.5">
      <c r="A37" s="1">
        <v>32</v>
      </c>
      <c r="B37" s="128" t="s">
        <v>542</v>
      </c>
      <c r="C37" s="77" t="s">
        <v>501</v>
      </c>
      <c r="D37" s="141" t="s">
        <v>124</v>
      </c>
      <c r="E37" s="148" t="s">
        <v>148</v>
      </c>
      <c r="F37" s="77" t="s">
        <v>351</v>
      </c>
      <c r="G37" s="147">
        <v>104207.3</v>
      </c>
      <c r="H37" s="148" t="s">
        <v>348</v>
      </c>
      <c r="I37" s="151" t="s">
        <v>543</v>
      </c>
      <c r="J37" s="146" t="s">
        <v>544</v>
      </c>
      <c r="K37" s="141" t="s">
        <v>198</v>
      </c>
      <c r="L37" s="77"/>
      <c r="M37" s="141" t="s">
        <v>199</v>
      </c>
      <c r="N37" s="141" t="s">
        <v>133</v>
      </c>
      <c r="O37" s="141" t="s">
        <v>133</v>
      </c>
      <c r="P37" s="141" t="s">
        <v>133</v>
      </c>
      <c r="Q37" s="141" t="s">
        <v>133</v>
      </c>
      <c r="R37" s="141" t="s">
        <v>133</v>
      </c>
      <c r="S37" s="141" t="s">
        <v>133</v>
      </c>
      <c r="T37" s="158"/>
      <c r="U37" s="30"/>
      <c r="V37" s="30"/>
      <c r="W37" s="30"/>
    </row>
    <row r="38" spans="1:23" s="12" customFormat="1" ht="25.5">
      <c r="A38" s="1">
        <v>33</v>
      </c>
      <c r="B38" s="128" t="s">
        <v>538</v>
      </c>
      <c r="C38" s="77" t="s">
        <v>538</v>
      </c>
      <c r="D38" s="141" t="s">
        <v>124</v>
      </c>
      <c r="E38" s="148" t="s">
        <v>148</v>
      </c>
      <c r="F38" s="146"/>
      <c r="G38" s="147">
        <v>19595.7</v>
      </c>
      <c r="H38" s="148" t="s">
        <v>348</v>
      </c>
      <c r="I38" s="151" t="s">
        <v>545</v>
      </c>
      <c r="J38" s="146" t="s">
        <v>544</v>
      </c>
      <c r="K38" s="77" t="s">
        <v>566</v>
      </c>
      <c r="L38" s="77"/>
      <c r="M38" s="77" t="s">
        <v>199</v>
      </c>
      <c r="N38" s="77" t="s">
        <v>574</v>
      </c>
      <c r="O38" s="77" t="s">
        <v>176</v>
      </c>
      <c r="P38" s="77" t="s">
        <v>176</v>
      </c>
      <c r="Q38" s="77" t="s">
        <v>574</v>
      </c>
      <c r="R38" s="77" t="s">
        <v>176</v>
      </c>
      <c r="S38" s="77" t="s">
        <v>176</v>
      </c>
      <c r="T38" s="158"/>
      <c r="U38" s="30"/>
      <c r="V38" s="30"/>
      <c r="W38" s="30"/>
    </row>
    <row r="39" spans="1:23" s="12" customFormat="1" ht="25.5">
      <c r="A39" s="1">
        <v>34</v>
      </c>
      <c r="B39" s="128" t="s">
        <v>546</v>
      </c>
      <c r="C39" s="77" t="s">
        <v>538</v>
      </c>
      <c r="D39" s="141" t="s">
        <v>124</v>
      </c>
      <c r="E39" s="148" t="s">
        <v>148</v>
      </c>
      <c r="F39" s="146"/>
      <c r="G39" s="147">
        <v>11617.2</v>
      </c>
      <c r="H39" s="148" t="s">
        <v>348</v>
      </c>
      <c r="I39" s="151" t="s">
        <v>545</v>
      </c>
      <c r="J39" s="146" t="s">
        <v>544</v>
      </c>
      <c r="K39" s="77" t="s">
        <v>565</v>
      </c>
      <c r="L39" s="77"/>
      <c r="M39" s="77" t="s">
        <v>199</v>
      </c>
      <c r="N39" s="77" t="s">
        <v>574</v>
      </c>
      <c r="O39" s="77" t="s">
        <v>176</v>
      </c>
      <c r="P39" s="77" t="s">
        <v>176</v>
      </c>
      <c r="Q39" s="77" t="s">
        <v>574</v>
      </c>
      <c r="R39" s="77" t="s">
        <v>176</v>
      </c>
      <c r="S39" s="77" t="s">
        <v>176</v>
      </c>
      <c r="T39" s="158"/>
      <c r="U39" s="30"/>
      <c r="V39" s="30"/>
      <c r="W39" s="30"/>
    </row>
    <row r="40" spans="1:23" s="12" customFormat="1" ht="25.5">
      <c r="A40" s="1">
        <v>35</v>
      </c>
      <c r="B40" s="146" t="s">
        <v>538</v>
      </c>
      <c r="C40" s="77" t="s">
        <v>538</v>
      </c>
      <c r="D40" s="141" t="s">
        <v>124</v>
      </c>
      <c r="E40" s="77" t="s">
        <v>148</v>
      </c>
      <c r="F40" s="146"/>
      <c r="G40" s="147">
        <v>5229</v>
      </c>
      <c r="H40" s="148" t="s">
        <v>348</v>
      </c>
      <c r="I40" s="151" t="s">
        <v>545</v>
      </c>
      <c r="J40" s="146" t="s">
        <v>547</v>
      </c>
      <c r="K40" s="77" t="s">
        <v>565</v>
      </c>
      <c r="L40" s="77"/>
      <c r="M40" s="77" t="s">
        <v>180</v>
      </c>
      <c r="N40" s="77" t="s">
        <v>574</v>
      </c>
      <c r="O40" s="77" t="s">
        <v>200</v>
      </c>
      <c r="P40" s="77" t="s">
        <v>176</v>
      </c>
      <c r="Q40" s="77" t="s">
        <v>574</v>
      </c>
      <c r="R40" s="77" t="s">
        <v>176</v>
      </c>
      <c r="S40" s="77" t="s">
        <v>176</v>
      </c>
      <c r="T40" s="158"/>
      <c r="U40" s="30"/>
      <c r="V40" s="30"/>
      <c r="W40" s="30"/>
    </row>
    <row r="41" spans="1:23" s="12" customFormat="1" ht="25.5">
      <c r="A41" s="1">
        <v>36</v>
      </c>
      <c r="B41" s="128" t="s">
        <v>509</v>
      </c>
      <c r="C41" s="77" t="s">
        <v>548</v>
      </c>
      <c r="D41" s="77" t="s">
        <v>124</v>
      </c>
      <c r="E41" s="77" t="s">
        <v>148</v>
      </c>
      <c r="F41" s="77">
        <v>2000</v>
      </c>
      <c r="G41" s="212">
        <v>386000</v>
      </c>
      <c r="H41" s="152" t="s">
        <v>278</v>
      </c>
      <c r="I41" s="144" t="s">
        <v>525</v>
      </c>
      <c r="J41" s="146" t="s">
        <v>549</v>
      </c>
      <c r="K41" s="77" t="s">
        <v>567</v>
      </c>
      <c r="L41" s="77" t="s">
        <v>568</v>
      </c>
      <c r="M41" s="77" t="s">
        <v>558</v>
      </c>
      <c r="N41" s="77" t="s">
        <v>200</v>
      </c>
      <c r="O41" s="77" t="s">
        <v>133</v>
      </c>
      <c r="P41" s="77" t="s">
        <v>133</v>
      </c>
      <c r="Q41" s="77" t="s">
        <v>133</v>
      </c>
      <c r="R41" s="77" t="s">
        <v>176</v>
      </c>
      <c r="S41" s="77" t="s">
        <v>133</v>
      </c>
      <c r="T41" s="55">
        <v>110.5</v>
      </c>
      <c r="U41" s="30"/>
      <c r="V41" s="30"/>
      <c r="W41" s="30"/>
    </row>
    <row r="42" spans="1:23" s="12" customFormat="1" ht="25.5">
      <c r="A42" s="1">
        <v>37</v>
      </c>
      <c r="B42" s="1" t="s">
        <v>540</v>
      </c>
      <c r="C42" s="2" t="s">
        <v>541</v>
      </c>
      <c r="D42" s="2" t="s">
        <v>124</v>
      </c>
      <c r="E42" s="2" t="s">
        <v>148</v>
      </c>
      <c r="F42" s="2">
        <v>2018</v>
      </c>
      <c r="G42" s="153">
        <v>99573.13</v>
      </c>
      <c r="H42" s="154" t="s">
        <v>348</v>
      </c>
      <c r="I42" s="155"/>
      <c r="J42" s="1" t="s">
        <v>550</v>
      </c>
      <c r="K42" s="2" t="s">
        <v>565</v>
      </c>
      <c r="L42" s="139"/>
      <c r="M42" s="139"/>
      <c r="N42" s="2"/>
      <c r="O42" s="2"/>
      <c r="P42" s="2"/>
      <c r="Q42" s="2"/>
      <c r="R42" s="2"/>
      <c r="S42" s="2"/>
      <c r="T42" s="30"/>
      <c r="U42" s="30"/>
      <c r="V42" s="30"/>
      <c r="W42" s="30"/>
    </row>
    <row r="43" spans="1:23" s="12" customFormat="1" ht="25.5">
      <c r="A43" s="1">
        <v>38</v>
      </c>
      <c r="B43" s="1" t="s">
        <v>551</v>
      </c>
      <c r="C43" s="2" t="s">
        <v>501</v>
      </c>
      <c r="D43" s="2" t="s">
        <v>124</v>
      </c>
      <c r="E43" s="2" t="s">
        <v>148</v>
      </c>
      <c r="F43" s="2">
        <v>1973</v>
      </c>
      <c r="G43" s="153">
        <v>608000</v>
      </c>
      <c r="H43" s="154" t="s">
        <v>278</v>
      </c>
      <c r="I43" s="155" t="s">
        <v>552</v>
      </c>
      <c r="J43" s="1" t="s">
        <v>553</v>
      </c>
      <c r="K43" s="2" t="s">
        <v>569</v>
      </c>
      <c r="L43" s="2" t="s">
        <v>565</v>
      </c>
      <c r="M43" s="2" t="s">
        <v>180</v>
      </c>
      <c r="N43" s="2" t="s">
        <v>200</v>
      </c>
      <c r="O43" s="2" t="s">
        <v>133</v>
      </c>
      <c r="P43" s="2" t="s">
        <v>133</v>
      </c>
      <c r="Q43" s="2" t="s">
        <v>133</v>
      </c>
      <c r="R43" s="2" t="s">
        <v>176</v>
      </c>
      <c r="S43" s="2" t="s">
        <v>133</v>
      </c>
      <c r="T43" s="30">
        <v>174</v>
      </c>
      <c r="U43" s="30"/>
      <c r="V43" s="30"/>
      <c r="W43" s="30"/>
    </row>
    <row r="44" spans="1:23" s="6" customFormat="1" ht="12.75">
      <c r="A44" s="253" t="s">
        <v>0</v>
      </c>
      <c r="B44" s="253" t="s">
        <v>0</v>
      </c>
      <c r="C44" s="253"/>
      <c r="D44" s="119"/>
      <c r="E44" s="27"/>
      <c r="F44" s="2"/>
      <c r="G44" s="114">
        <f>SUM(G6:G43)</f>
        <v>12709668.21</v>
      </c>
      <c r="H44" s="22"/>
      <c r="I44" s="104"/>
      <c r="J44" s="104"/>
      <c r="K44" s="30"/>
      <c r="L44" s="30"/>
      <c r="M44" s="30"/>
      <c r="N44" s="30"/>
      <c r="O44" s="30"/>
      <c r="P44" s="13"/>
      <c r="Q44" s="13"/>
      <c r="R44" s="13"/>
      <c r="S44" s="13"/>
      <c r="T44" s="13"/>
      <c r="U44" s="13"/>
      <c r="V44" s="13"/>
      <c r="W44" s="13"/>
    </row>
    <row r="45" spans="1:23" ht="12.75" customHeight="1">
      <c r="A45" s="252" t="s">
        <v>122</v>
      </c>
      <c r="B45" s="252"/>
      <c r="C45" s="252"/>
      <c r="D45" s="252"/>
      <c r="E45" s="252"/>
      <c r="F45" s="252"/>
      <c r="G45" s="252"/>
      <c r="H45" s="50"/>
      <c r="I45" s="103"/>
      <c r="J45" s="103"/>
      <c r="K45" s="98"/>
      <c r="L45" s="98"/>
      <c r="M45" s="98"/>
      <c r="N45" s="98"/>
      <c r="O45" s="98"/>
      <c r="P45" s="99"/>
      <c r="Q45" s="99"/>
      <c r="R45" s="99"/>
      <c r="S45" s="99"/>
      <c r="T45" s="99"/>
      <c r="U45" s="99"/>
      <c r="V45" s="99"/>
      <c r="W45" s="99"/>
    </row>
    <row r="46" spans="1:23" s="12" customFormat="1" ht="38.25">
      <c r="A46" s="1">
        <v>1</v>
      </c>
      <c r="B46" s="105" t="s">
        <v>123</v>
      </c>
      <c r="C46" s="72" t="s">
        <v>357</v>
      </c>
      <c r="D46" s="72" t="s">
        <v>124</v>
      </c>
      <c r="E46" s="26"/>
      <c r="F46" s="72">
        <v>1973</v>
      </c>
      <c r="G46" s="86">
        <v>1780000</v>
      </c>
      <c r="H46" s="2" t="s">
        <v>278</v>
      </c>
      <c r="I46" s="108" t="s">
        <v>126</v>
      </c>
      <c r="J46" s="105" t="s">
        <v>127</v>
      </c>
      <c r="K46" s="72" t="s">
        <v>128</v>
      </c>
      <c r="L46" s="72" t="s">
        <v>129</v>
      </c>
      <c r="M46" s="72" t="s">
        <v>130</v>
      </c>
      <c r="N46" s="72" t="s">
        <v>133</v>
      </c>
      <c r="O46" s="72" t="s">
        <v>133</v>
      </c>
      <c r="P46" s="72" t="s">
        <v>134</v>
      </c>
      <c r="Q46" s="72" t="s">
        <v>133</v>
      </c>
      <c r="R46" s="30"/>
      <c r="S46" s="30"/>
      <c r="T46" s="30">
        <v>440</v>
      </c>
      <c r="U46" s="30"/>
      <c r="V46" s="30"/>
      <c r="W46" s="30"/>
    </row>
    <row r="47" spans="1:23" s="12" customFormat="1" ht="38.25">
      <c r="A47" s="1">
        <v>2</v>
      </c>
      <c r="B47" s="25" t="s">
        <v>125</v>
      </c>
      <c r="C47" s="2" t="s">
        <v>358</v>
      </c>
      <c r="D47" s="2" t="s">
        <v>124</v>
      </c>
      <c r="E47" s="26"/>
      <c r="F47" s="2">
        <v>1988</v>
      </c>
      <c r="G47" s="83">
        <v>680000</v>
      </c>
      <c r="H47" s="2" t="s">
        <v>278</v>
      </c>
      <c r="I47" s="73" t="s">
        <v>131</v>
      </c>
      <c r="J47" s="25" t="s">
        <v>132</v>
      </c>
      <c r="K47" s="2" t="s">
        <v>128</v>
      </c>
      <c r="L47" s="2" t="s">
        <v>129</v>
      </c>
      <c r="M47" s="2" t="s">
        <v>130</v>
      </c>
      <c r="N47" s="2" t="s">
        <v>135</v>
      </c>
      <c r="O47" s="2" t="s">
        <v>133</v>
      </c>
      <c r="P47" s="2" t="s">
        <v>134</v>
      </c>
      <c r="Q47" s="2" t="s">
        <v>133</v>
      </c>
      <c r="R47" s="30"/>
      <c r="S47" s="30"/>
      <c r="T47" s="30">
        <v>160</v>
      </c>
      <c r="U47" s="30"/>
      <c r="V47" s="30"/>
      <c r="W47" s="30"/>
    </row>
    <row r="48" spans="1:23" s="6" customFormat="1" ht="12.75">
      <c r="A48" s="253" t="s">
        <v>0</v>
      </c>
      <c r="B48" s="253" t="s">
        <v>0</v>
      </c>
      <c r="C48" s="253"/>
      <c r="D48" s="119"/>
      <c r="E48" s="27"/>
      <c r="F48" s="2"/>
      <c r="G48" s="114">
        <f>SUM(G46:G47)</f>
        <v>2460000</v>
      </c>
      <c r="H48" s="22"/>
      <c r="I48" s="104"/>
      <c r="J48" s="104"/>
      <c r="K48" s="30"/>
      <c r="L48" s="30"/>
      <c r="M48" s="30"/>
      <c r="N48" s="30"/>
      <c r="O48" s="30"/>
      <c r="P48" s="13"/>
      <c r="Q48" s="13"/>
      <c r="R48" s="13"/>
      <c r="S48" s="13"/>
      <c r="T48" s="13"/>
      <c r="U48" s="13"/>
      <c r="V48" s="13"/>
      <c r="W48" s="13"/>
    </row>
    <row r="49" spans="1:23" ht="12.75" customHeight="1">
      <c r="A49" s="252" t="s">
        <v>147</v>
      </c>
      <c r="B49" s="252"/>
      <c r="C49" s="252"/>
      <c r="D49" s="252"/>
      <c r="E49" s="252"/>
      <c r="F49" s="252"/>
      <c r="G49" s="252"/>
      <c r="H49" s="50"/>
      <c r="I49" s="103"/>
      <c r="J49" s="103"/>
      <c r="K49" s="98"/>
      <c r="L49" s="98"/>
      <c r="M49" s="98"/>
      <c r="N49" s="98"/>
      <c r="O49" s="98"/>
      <c r="P49" s="99"/>
      <c r="Q49" s="99"/>
      <c r="R49" s="99"/>
      <c r="S49" s="99"/>
      <c r="T49" s="99"/>
      <c r="U49" s="99"/>
      <c r="V49" s="99"/>
      <c r="W49" s="99"/>
    </row>
    <row r="50" spans="1:23" s="6" customFormat="1" ht="63.75">
      <c r="A50" s="2">
        <v>1</v>
      </c>
      <c r="B50" s="105" t="s">
        <v>145</v>
      </c>
      <c r="C50" s="72" t="s">
        <v>146</v>
      </c>
      <c r="D50" s="72" t="s">
        <v>124</v>
      </c>
      <c r="E50" s="72" t="s">
        <v>148</v>
      </c>
      <c r="F50" s="72">
        <v>2013</v>
      </c>
      <c r="G50" s="83">
        <v>2965089.29</v>
      </c>
      <c r="H50" s="77" t="s">
        <v>348</v>
      </c>
      <c r="I50" s="73" t="s">
        <v>149</v>
      </c>
      <c r="J50" s="25" t="s">
        <v>150</v>
      </c>
      <c r="K50" s="2" t="s">
        <v>151</v>
      </c>
      <c r="L50" s="2" t="s">
        <v>152</v>
      </c>
      <c r="M50" s="2" t="s">
        <v>153</v>
      </c>
      <c r="N50" s="2" t="s">
        <v>134</v>
      </c>
      <c r="O50" s="2" t="s">
        <v>134</v>
      </c>
      <c r="P50" s="2" t="s">
        <v>134</v>
      </c>
      <c r="Q50" s="2" t="s">
        <v>134</v>
      </c>
      <c r="R50" s="2" t="s">
        <v>134</v>
      </c>
      <c r="S50" s="2" t="s">
        <v>134</v>
      </c>
      <c r="T50" s="74">
        <v>1400</v>
      </c>
      <c r="U50" s="74">
        <v>2</v>
      </c>
      <c r="V50" s="74" t="s">
        <v>124</v>
      </c>
      <c r="W50" s="2" t="s">
        <v>154</v>
      </c>
    </row>
    <row r="51" spans="1:23" s="6" customFormat="1" ht="12.75">
      <c r="A51" s="253" t="s">
        <v>0</v>
      </c>
      <c r="B51" s="253"/>
      <c r="C51" s="253"/>
      <c r="D51" s="119"/>
      <c r="E51" s="27"/>
      <c r="F51" s="2"/>
      <c r="G51" s="114">
        <f>SUM(G50)</f>
        <v>2965089.29</v>
      </c>
      <c r="H51" s="22"/>
      <c r="I51" s="104"/>
      <c r="J51" s="104"/>
      <c r="K51" s="30"/>
      <c r="L51" s="30"/>
      <c r="M51" s="30"/>
      <c r="N51" s="30"/>
      <c r="O51" s="30"/>
      <c r="P51" s="13"/>
      <c r="Q51" s="13"/>
      <c r="R51" s="13"/>
      <c r="S51" s="13"/>
      <c r="T51" s="13"/>
      <c r="U51" s="13"/>
      <c r="V51" s="13"/>
      <c r="W51" s="13"/>
    </row>
    <row r="52" spans="1:23" ht="12.75" customHeight="1">
      <c r="A52" s="252" t="s">
        <v>159</v>
      </c>
      <c r="B52" s="252"/>
      <c r="C52" s="252"/>
      <c r="D52" s="252"/>
      <c r="E52" s="252"/>
      <c r="F52" s="252"/>
      <c r="G52" s="252"/>
      <c r="H52" s="50"/>
      <c r="I52" s="103"/>
      <c r="J52" s="103"/>
      <c r="K52" s="98"/>
      <c r="L52" s="98"/>
      <c r="M52" s="98"/>
      <c r="N52" s="98"/>
      <c r="O52" s="98"/>
      <c r="P52" s="99"/>
      <c r="Q52" s="99"/>
      <c r="R52" s="99"/>
      <c r="S52" s="99"/>
      <c r="T52" s="99"/>
      <c r="U52" s="99"/>
      <c r="V52" s="99"/>
      <c r="W52" s="99"/>
    </row>
    <row r="53" spans="1:23" s="6" customFormat="1" ht="63.75">
      <c r="A53" s="2">
        <v>1</v>
      </c>
      <c r="B53" s="105" t="s">
        <v>145</v>
      </c>
      <c r="C53" s="72" t="s">
        <v>146</v>
      </c>
      <c r="D53" s="72" t="s">
        <v>124</v>
      </c>
      <c r="E53" s="72" t="s">
        <v>148</v>
      </c>
      <c r="F53" s="72">
        <v>2013</v>
      </c>
      <c r="G53" s="83">
        <v>1004858</v>
      </c>
      <c r="H53" s="77" t="s">
        <v>348</v>
      </c>
      <c r="I53" s="73" t="s">
        <v>149</v>
      </c>
      <c r="J53" s="25" t="s">
        <v>150</v>
      </c>
      <c r="K53" s="2" t="s">
        <v>151</v>
      </c>
      <c r="L53" s="2" t="s">
        <v>152</v>
      </c>
      <c r="M53" s="2" t="s">
        <v>153</v>
      </c>
      <c r="N53" s="2" t="s">
        <v>134</v>
      </c>
      <c r="O53" s="2" t="s">
        <v>134</v>
      </c>
      <c r="P53" s="2" t="s">
        <v>134</v>
      </c>
      <c r="Q53" s="2" t="s">
        <v>134</v>
      </c>
      <c r="R53" s="2" t="s">
        <v>134</v>
      </c>
      <c r="S53" s="2" t="s">
        <v>134</v>
      </c>
      <c r="T53" s="74">
        <v>232</v>
      </c>
      <c r="U53" s="74">
        <v>2</v>
      </c>
      <c r="V53" s="74" t="s">
        <v>124</v>
      </c>
      <c r="W53" s="2" t="s">
        <v>154</v>
      </c>
    </row>
    <row r="54" spans="1:23" s="6" customFormat="1" ht="51">
      <c r="A54" s="2">
        <v>2</v>
      </c>
      <c r="B54" s="105" t="s">
        <v>349</v>
      </c>
      <c r="C54" s="72" t="s">
        <v>350</v>
      </c>
      <c r="D54" s="72" t="s">
        <v>124</v>
      </c>
      <c r="E54" s="72" t="s">
        <v>124</v>
      </c>
      <c r="F54" s="72" t="s">
        <v>351</v>
      </c>
      <c r="G54" s="83">
        <v>2500000</v>
      </c>
      <c r="H54" s="2" t="s">
        <v>348</v>
      </c>
      <c r="I54" s="73" t="s">
        <v>352</v>
      </c>
      <c r="J54" s="25" t="s">
        <v>353</v>
      </c>
      <c r="K54" s="2" t="s">
        <v>354</v>
      </c>
      <c r="L54" s="2" t="s">
        <v>355</v>
      </c>
      <c r="M54" s="2" t="s">
        <v>356</v>
      </c>
      <c r="N54" s="2" t="s">
        <v>201</v>
      </c>
      <c r="O54" s="2" t="s">
        <v>134</v>
      </c>
      <c r="P54" s="2" t="s">
        <v>134</v>
      </c>
      <c r="Q54" s="2" t="s">
        <v>134</v>
      </c>
      <c r="R54" s="2" t="s">
        <v>134</v>
      </c>
      <c r="S54" s="2" t="s">
        <v>134</v>
      </c>
      <c r="T54" s="74"/>
      <c r="U54" s="74"/>
      <c r="V54" s="74"/>
      <c r="W54" s="2"/>
    </row>
    <row r="55" spans="1:23" s="12" customFormat="1" ht="12.75">
      <c r="A55" s="1"/>
      <c r="B55" s="253" t="s">
        <v>0</v>
      </c>
      <c r="C55" s="253"/>
      <c r="D55" s="119"/>
      <c r="E55" s="26"/>
      <c r="F55" s="30"/>
      <c r="G55" s="114">
        <f>SUM(G53)</f>
        <v>1004858</v>
      </c>
      <c r="H55" s="22"/>
      <c r="I55" s="104"/>
      <c r="J55" s="104"/>
      <c r="K55" s="30"/>
      <c r="L55" s="30"/>
      <c r="M55" s="30"/>
      <c r="N55" s="30"/>
      <c r="O55" s="30"/>
      <c r="P55" s="30"/>
      <c r="Q55" s="30"/>
      <c r="R55" s="30"/>
      <c r="S55" s="30"/>
      <c r="T55" s="30"/>
      <c r="U55" s="30"/>
      <c r="V55" s="30"/>
      <c r="W55" s="30"/>
    </row>
    <row r="56" spans="1:23" ht="12.75" customHeight="1">
      <c r="A56" s="252" t="s">
        <v>163</v>
      </c>
      <c r="B56" s="252"/>
      <c r="C56" s="252"/>
      <c r="D56" s="252"/>
      <c r="E56" s="252"/>
      <c r="F56" s="252"/>
      <c r="G56" s="252"/>
      <c r="H56" s="48"/>
      <c r="I56" s="103"/>
      <c r="J56" s="103"/>
      <c r="K56" s="98"/>
      <c r="L56" s="98"/>
      <c r="M56" s="98"/>
      <c r="N56" s="98"/>
      <c r="O56" s="98"/>
      <c r="P56" s="99"/>
      <c r="Q56" s="99"/>
      <c r="R56" s="99"/>
      <c r="S56" s="99"/>
      <c r="T56" s="99"/>
      <c r="U56" s="99"/>
      <c r="V56" s="99"/>
      <c r="W56" s="99"/>
    </row>
    <row r="57" spans="1:23" s="28" customFormat="1" ht="56.25">
      <c r="A57" s="33">
        <v>1</v>
      </c>
      <c r="B57" s="25" t="s">
        <v>164</v>
      </c>
      <c r="C57" s="2" t="s">
        <v>165</v>
      </c>
      <c r="D57" s="2" t="s">
        <v>124</v>
      </c>
      <c r="E57" s="2" t="s">
        <v>124</v>
      </c>
      <c r="F57" s="2" t="s">
        <v>166</v>
      </c>
      <c r="G57" s="85">
        <v>1453000</v>
      </c>
      <c r="H57" s="2" t="s">
        <v>278</v>
      </c>
      <c r="I57" s="75" t="s">
        <v>169</v>
      </c>
      <c r="J57" s="25" t="s">
        <v>170</v>
      </c>
      <c r="K57" s="2" t="s">
        <v>171</v>
      </c>
      <c r="L57" s="2" t="s">
        <v>172</v>
      </c>
      <c r="M57" s="2" t="s">
        <v>173</v>
      </c>
      <c r="N57" s="2" t="s">
        <v>174</v>
      </c>
      <c r="O57" s="2" t="s">
        <v>174</v>
      </c>
      <c r="P57" s="2" t="s">
        <v>174</v>
      </c>
      <c r="Q57" s="2" t="s">
        <v>175</v>
      </c>
      <c r="R57" s="2" t="s">
        <v>176</v>
      </c>
      <c r="S57" s="2" t="s">
        <v>174</v>
      </c>
      <c r="T57" s="30">
        <v>719.3</v>
      </c>
      <c r="U57" s="55"/>
      <c r="V57" s="100"/>
      <c r="W57" s="100"/>
    </row>
    <row r="58" spans="1:23" s="28" customFormat="1" ht="25.5">
      <c r="A58" s="33">
        <v>2</v>
      </c>
      <c r="B58" s="25" t="s">
        <v>167</v>
      </c>
      <c r="C58" s="2" t="s">
        <v>165</v>
      </c>
      <c r="D58" s="2" t="s">
        <v>124</v>
      </c>
      <c r="E58" s="2" t="s">
        <v>124</v>
      </c>
      <c r="F58" s="2" t="s">
        <v>168</v>
      </c>
      <c r="G58" s="85">
        <v>1498000</v>
      </c>
      <c r="H58" s="2" t="s">
        <v>278</v>
      </c>
      <c r="I58" s="75" t="s">
        <v>177</v>
      </c>
      <c r="J58" s="25" t="s">
        <v>178</v>
      </c>
      <c r="K58" s="2" t="s">
        <v>171</v>
      </c>
      <c r="L58" s="2" t="s">
        <v>179</v>
      </c>
      <c r="M58" s="2" t="s">
        <v>180</v>
      </c>
      <c r="N58" s="2" t="s">
        <v>174</v>
      </c>
      <c r="O58" s="2" t="s">
        <v>174</v>
      </c>
      <c r="P58" s="2" t="s">
        <v>174</v>
      </c>
      <c r="Q58" s="2" t="s">
        <v>174</v>
      </c>
      <c r="R58" s="2" t="s">
        <v>174</v>
      </c>
      <c r="S58" s="2" t="s">
        <v>174</v>
      </c>
      <c r="T58" s="30">
        <v>741.3</v>
      </c>
      <c r="U58" s="55"/>
      <c r="V58" s="100"/>
      <c r="W58" s="100"/>
    </row>
    <row r="59" spans="1:23" s="6" customFormat="1" ht="14.25" customHeight="1">
      <c r="A59" s="253" t="s">
        <v>17</v>
      </c>
      <c r="B59" s="253"/>
      <c r="C59" s="253"/>
      <c r="D59" s="119"/>
      <c r="E59" s="27"/>
      <c r="F59" s="2"/>
      <c r="G59" s="114">
        <f>SUM(G57:G58)</f>
        <v>2951000</v>
      </c>
      <c r="H59" s="22"/>
      <c r="I59" s="104"/>
      <c r="J59" s="104"/>
      <c r="K59" s="30"/>
      <c r="L59" s="30"/>
      <c r="M59" s="30"/>
      <c r="N59" s="30"/>
      <c r="O59" s="30"/>
      <c r="P59" s="13"/>
      <c r="Q59" s="13"/>
      <c r="R59" s="13"/>
      <c r="S59" s="13"/>
      <c r="T59" s="13"/>
      <c r="U59" s="13"/>
      <c r="V59" s="13"/>
      <c r="W59" s="13"/>
    </row>
    <row r="60" spans="1:23" s="6" customFormat="1" ht="15" customHeight="1">
      <c r="A60" s="262" t="s">
        <v>187</v>
      </c>
      <c r="B60" s="262"/>
      <c r="C60" s="262"/>
      <c r="D60" s="262"/>
      <c r="E60" s="262"/>
      <c r="F60" s="262"/>
      <c r="G60" s="262"/>
      <c r="H60" s="51"/>
      <c r="I60" s="103"/>
      <c r="J60" s="103"/>
      <c r="K60" s="98"/>
      <c r="L60" s="98"/>
      <c r="M60" s="98"/>
      <c r="N60" s="98"/>
      <c r="O60" s="98"/>
      <c r="P60" s="99"/>
      <c r="Q60" s="99"/>
      <c r="R60" s="99"/>
      <c r="S60" s="99"/>
      <c r="T60" s="99"/>
      <c r="U60" s="99"/>
      <c r="V60" s="99"/>
      <c r="W60" s="99"/>
    </row>
    <row r="61" spans="1:23" s="28" customFormat="1" ht="25.5">
      <c r="A61" s="33">
        <v>1</v>
      </c>
      <c r="B61" s="25" t="s">
        <v>165</v>
      </c>
      <c r="C61" s="2" t="s">
        <v>188</v>
      </c>
      <c r="D61" s="2" t="s">
        <v>189</v>
      </c>
      <c r="E61" s="2" t="s">
        <v>144</v>
      </c>
      <c r="F61" s="120"/>
      <c r="G61" s="83">
        <v>1123000</v>
      </c>
      <c r="H61" s="2" t="s">
        <v>278</v>
      </c>
      <c r="I61" s="109" t="s">
        <v>192</v>
      </c>
      <c r="J61" s="25" t="s">
        <v>193</v>
      </c>
      <c r="K61" s="2" t="s">
        <v>194</v>
      </c>
      <c r="L61" s="2" t="s">
        <v>195</v>
      </c>
      <c r="M61" s="2" t="s">
        <v>195</v>
      </c>
      <c r="N61" s="2" t="s">
        <v>200</v>
      </c>
      <c r="O61" s="2" t="s">
        <v>134</v>
      </c>
      <c r="P61" s="2" t="s">
        <v>133</v>
      </c>
      <c r="Q61" s="2" t="s">
        <v>134</v>
      </c>
      <c r="R61" s="2" t="s">
        <v>134</v>
      </c>
      <c r="S61" s="30" t="s">
        <v>134</v>
      </c>
      <c r="T61" s="74">
        <v>525</v>
      </c>
      <c r="U61" s="74"/>
      <c r="V61" s="74"/>
      <c r="W61" s="74" t="s">
        <v>144</v>
      </c>
    </row>
    <row r="62" spans="1:23" s="28" customFormat="1" ht="25.5">
      <c r="A62" s="33">
        <v>2</v>
      </c>
      <c r="B62" s="25" t="s">
        <v>190</v>
      </c>
      <c r="C62" s="2" t="s">
        <v>191</v>
      </c>
      <c r="D62" s="2" t="s">
        <v>189</v>
      </c>
      <c r="E62" s="2" t="s">
        <v>144</v>
      </c>
      <c r="F62" s="121"/>
      <c r="G62" s="83">
        <v>913000</v>
      </c>
      <c r="H62" s="2" t="s">
        <v>278</v>
      </c>
      <c r="I62" s="73" t="s">
        <v>196</v>
      </c>
      <c r="J62" s="25" t="s">
        <v>197</v>
      </c>
      <c r="K62" s="2" t="s">
        <v>198</v>
      </c>
      <c r="L62" s="2" t="s">
        <v>199</v>
      </c>
      <c r="M62" s="2" t="s">
        <v>199</v>
      </c>
      <c r="N62" s="2" t="s">
        <v>201</v>
      </c>
      <c r="O62" s="2" t="s">
        <v>133</v>
      </c>
      <c r="P62" s="2" t="s">
        <v>133</v>
      </c>
      <c r="Q62" s="2" t="s">
        <v>134</v>
      </c>
      <c r="R62" s="2" t="s">
        <v>176</v>
      </c>
      <c r="S62" s="30" t="s">
        <v>134</v>
      </c>
      <c r="T62" s="30">
        <v>295</v>
      </c>
      <c r="U62" s="30"/>
      <c r="V62" s="30"/>
      <c r="W62" s="30" t="s">
        <v>144</v>
      </c>
    </row>
    <row r="63" spans="1:23" s="6" customFormat="1" ht="18" customHeight="1">
      <c r="A63" s="253" t="s">
        <v>17</v>
      </c>
      <c r="B63" s="253"/>
      <c r="C63" s="253"/>
      <c r="D63" s="119"/>
      <c r="E63" s="27"/>
      <c r="F63" s="2"/>
      <c r="G63" s="160">
        <f>SUM(G61:G62)</f>
        <v>2036000</v>
      </c>
      <c r="H63" s="22"/>
      <c r="I63" s="104"/>
      <c r="J63" s="104"/>
      <c r="K63" s="30"/>
      <c r="L63" s="30"/>
      <c r="M63" s="30"/>
      <c r="N63" s="30"/>
      <c r="O63" s="30"/>
      <c r="P63" s="13"/>
      <c r="Q63" s="13"/>
      <c r="R63" s="13"/>
      <c r="S63" s="13"/>
      <c r="T63" s="13"/>
      <c r="U63" s="13"/>
      <c r="V63" s="13"/>
      <c r="W63" s="13"/>
    </row>
    <row r="64" spans="1:23" s="6" customFormat="1" ht="14.25" customHeight="1">
      <c r="A64" s="258" t="s">
        <v>210</v>
      </c>
      <c r="B64" s="258"/>
      <c r="C64" s="258"/>
      <c r="D64" s="258"/>
      <c r="E64" s="258"/>
      <c r="F64" s="258"/>
      <c r="G64" s="258"/>
      <c r="H64" s="52"/>
      <c r="I64" s="103"/>
      <c r="J64" s="103"/>
      <c r="K64" s="98"/>
      <c r="L64" s="98"/>
      <c r="M64" s="98"/>
      <c r="N64" s="98"/>
      <c r="O64" s="98"/>
      <c r="P64" s="99"/>
      <c r="Q64" s="99"/>
      <c r="R64" s="99"/>
      <c r="S64" s="99"/>
      <c r="T64" s="99"/>
      <c r="U64" s="99"/>
      <c r="V64" s="99"/>
      <c r="W64" s="99"/>
    </row>
    <row r="65" spans="1:23" s="28" customFormat="1" ht="25.5">
      <c r="A65" s="33">
        <v>1</v>
      </c>
      <c r="B65" s="105" t="s">
        <v>211</v>
      </c>
      <c r="C65" s="72"/>
      <c r="D65" s="72" t="s">
        <v>189</v>
      </c>
      <c r="E65" s="72" t="s">
        <v>144</v>
      </c>
      <c r="F65" s="72">
        <v>1885</v>
      </c>
      <c r="G65" s="259">
        <v>2042000</v>
      </c>
      <c r="H65" s="250" t="s">
        <v>278</v>
      </c>
      <c r="I65" s="108" t="s">
        <v>213</v>
      </c>
      <c r="J65" s="105" t="s">
        <v>214</v>
      </c>
      <c r="K65" s="72" t="s">
        <v>215</v>
      </c>
      <c r="L65" s="72" t="s">
        <v>216</v>
      </c>
      <c r="M65" s="72" t="s">
        <v>217</v>
      </c>
      <c r="N65" s="72" t="s">
        <v>222</v>
      </c>
      <c r="O65" s="72" t="s">
        <v>223</v>
      </c>
      <c r="P65" s="72" t="s">
        <v>223</v>
      </c>
      <c r="Q65" s="72" t="s">
        <v>223</v>
      </c>
      <c r="R65" s="72" t="s">
        <v>224</v>
      </c>
      <c r="S65" s="72" t="s">
        <v>225</v>
      </c>
      <c r="T65" s="74">
        <v>872.4</v>
      </c>
      <c r="U65" s="74">
        <v>3</v>
      </c>
      <c r="V65" s="74" t="s">
        <v>189</v>
      </c>
      <c r="W65" s="74" t="s">
        <v>144</v>
      </c>
    </row>
    <row r="66" spans="1:23" s="28" customFormat="1" ht="25.5">
      <c r="A66" s="33">
        <v>2</v>
      </c>
      <c r="B66" s="25" t="s">
        <v>212</v>
      </c>
      <c r="C66" s="2"/>
      <c r="D66" s="2" t="s">
        <v>189</v>
      </c>
      <c r="E66" s="2" t="s">
        <v>144</v>
      </c>
      <c r="F66" s="2">
        <v>1994</v>
      </c>
      <c r="G66" s="260"/>
      <c r="H66" s="251"/>
      <c r="I66" s="73" t="s">
        <v>218</v>
      </c>
      <c r="J66" s="25" t="s">
        <v>214</v>
      </c>
      <c r="K66" s="2" t="s">
        <v>219</v>
      </c>
      <c r="L66" s="2" t="s">
        <v>220</v>
      </c>
      <c r="M66" s="2" t="s">
        <v>221</v>
      </c>
      <c r="N66" s="2" t="s">
        <v>223</v>
      </c>
      <c r="O66" s="2" t="s">
        <v>223</v>
      </c>
      <c r="P66" s="2" t="s">
        <v>223</v>
      </c>
      <c r="Q66" s="2" t="s">
        <v>223</v>
      </c>
      <c r="R66" s="2" t="s">
        <v>224</v>
      </c>
      <c r="S66" s="2" t="s">
        <v>225</v>
      </c>
      <c r="T66" s="30">
        <v>82</v>
      </c>
      <c r="U66" s="30">
        <v>1</v>
      </c>
      <c r="V66" s="30" t="s">
        <v>144</v>
      </c>
      <c r="W66" s="30" t="s">
        <v>144</v>
      </c>
    </row>
    <row r="67" spans="1:23" s="12" customFormat="1" ht="12.75">
      <c r="A67" s="254" t="s">
        <v>17</v>
      </c>
      <c r="B67" s="254"/>
      <c r="C67" s="254"/>
      <c r="D67" s="122"/>
      <c r="E67" s="32"/>
      <c r="F67" s="123"/>
      <c r="G67" s="114">
        <f>SUM(G65:G66)</f>
        <v>2042000</v>
      </c>
      <c r="H67" s="22"/>
      <c r="I67" s="104"/>
      <c r="J67" s="104"/>
      <c r="K67" s="30"/>
      <c r="L67" s="30"/>
      <c r="M67" s="30"/>
      <c r="N67" s="30"/>
      <c r="O67" s="30"/>
      <c r="P67" s="30"/>
      <c r="Q67" s="30"/>
      <c r="R67" s="30"/>
      <c r="S67" s="30"/>
      <c r="T67" s="30"/>
      <c r="U67" s="30"/>
      <c r="V67" s="30"/>
      <c r="W67" s="30"/>
    </row>
    <row r="68" spans="1:23" s="12" customFormat="1" ht="12.75" customHeight="1">
      <c r="A68" s="252" t="s">
        <v>243</v>
      </c>
      <c r="B68" s="252"/>
      <c r="C68" s="252"/>
      <c r="D68" s="252"/>
      <c r="E68" s="252"/>
      <c r="F68" s="252"/>
      <c r="G68" s="252"/>
      <c r="H68" s="50"/>
      <c r="I68" s="103"/>
      <c r="J68" s="103"/>
      <c r="K68" s="98"/>
      <c r="L68" s="98"/>
      <c r="M68" s="98"/>
      <c r="N68" s="98"/>
      <c r="O68" s="98"/>
      <c r="P68" s="98"/>
      <c r="Q68" s="98"/>
      <c r="R68" s="98"/>
      <c r="S68" s="98"/>
      <c r="T68" s="98"/>
      <c r="U68" s="98"/>
      <c r="V68" s="98"/>
      <c r="W68" s="98"/>
    </row>
    <row r="69" spans="1:23" s="28" customFormat="1" ht="25.5">
      <c r="A69" s="33">
        <v>1</v>
      </c>
      <c r="B69" s="105" t="s">
        <v>244</v>
      </c>
      <c r="C69" s="72"/>
      <c r="D69" s="72" t="s">
        <v>189</v>
      </c>
      <c r="E69" s="72" t="s">
        <v>144</v>
      </c>
      <c r="F69" s="72">
        <v>1948</v>
      </c>
      <c r="G69" s="86">
        <v>707000</v>
      </c>
      <c r="H69" s="2" t="s">
        <v>278</v>
      </c>
      <c r="I69" s="108" t="s">
        <v>246</v>
      </c>
      <c r="J69" s="105" t="s">
        <v>247</v>
      </c>
      <c r="K69" s="72" t="s">
        <v>215</v>
      </c>
      <c r="L69" s="72" t="s">
        <v>216</v>
      </c>
      <c r="M69" s="72" t="s">
        <v>248</v>
      </c>
      <c r="N69" s="72" t="s">
        <v>225</v>
      </c>
      <c r="O69" s="72" t="s">
        <v>223</v>
      </c>
      <c r="P69" s="72" t="s">
        <v>223</v>
      </c>
      <c r="Q69" s="72" t="s">
        <v>223</v>
      </c>
      <c r="R69" s="72" t="s">
        <v>224</v>
      </c>
      <c r="S69" s="72" t="s">
        <v>223</v>
      </c>
      <c r="T69" s="74">
        <v>228.6</v>
      </c>
      <c r="U69" s="74">
        <v>2</v>
      </c>
      <c r="V69" s="74" t="s">
        <v>189</v>
      </c>
      <c r="W69" s="74" t="s">
        <v>144</v>
      </c>
    </row>
    <row r="70" spans="1:23" s="28" customFormat="1" ht="25.5">
      <c r="A70" s="33">
        <v>2</v>
      </c>
      <c r="B70" s="25" t="s">
        <v>245</v>
      </c>
      <c r="C70" s="2"/>
      <c r="D70" s="2" t="s">
        <v>189</v>
      </c>
      <c r="E70" s="2" t="s">
        <v>144</v>
      </c>
      <c r="F70" s="2">
        <v>1948</v>
      </c>
      <c r="G70" s="83">
        <v>63000</v>
      </c>
      <c r="H70" s="2" t="s">
        <v>278</v>
      </c>
      <c r="I70" s="73" t="s">
        <v>246</v>
      </c>
      <c r="J70" s="25" t="s">
        <v>247</v>
      </c>
      <c r="K70" s="2" t="s">
        <v>215</v>
      </c>
      <c r="L70" s="2" t="s">
        <v>216</v>
      </c>
      <c r="M70" s="2" t="s">
        <v>249</v>
      </c>
      <c r="N70" s="2" t="s">
        <v>225</v>
      </c>
      <c r="O70" s="2" t="s">
        <v>223</v>
      </c>
      <c r="P70" s="2" t="s">
        <v>223</v>
      </c>
      <c r="Q70" s="2" t="s">
        <v>223</v>
      </c>
      <c r="R70" s="2" t="s">
        <v>224</v>
      </c>
      <c r="S70" s="2" t="s">
        <v>223</v>
      </c>
      <c r="T70" s="30">
        <v>38</v>
      </c>
      <c r="U70" s="30">
        <v>1</v>
      </c>
      <c r="V70" s="30" t="s">
        <v>144</v>
      </c>
      <c r="W70" s="30" t="s">
        <v>144</v>
      </c>
    </row>
    <row r="71" spans="1:23" s="12" customFormat="1" ht="12.75">
      <c r="A71" s="1"/>
      <c r="B71" s="253" t="s">
        <v>0</v>
      </c>
      <c r="C71" s="253"/>
      <c r="D71" s="119"/>
      <c r="E71" s="27"/>
      <c r="F71" s="2"/>
      <c r="G71" s="114">
        <f>SUM(G69:G70)</f>
        <v>770000</v>
      </c>
      <c r="H71" s="22"/>
      <c r="I71" s="104"/>
      <c r="J71" s="104"/>
      <c r="K71" s="30"/>
      <c r="L71" s="30"/>
      <c r="M71" s="30"/>
      <c r="N71" s="30"/>
      <c r="O71" s="30"/>
      <c r="P71" s="30"/>
      <c r="Q71" s="30"/>
      <c r="R71" s="30"/>
      <c r="S71" s="30"/>
      <c r="T71" s="30"/>
      <c r="U71" s="30"/>
      <c r="V71" s="30"/>
      <c r="W71" s="30"/>
    </row>
    <row r="72" spans="1:23" s="12" customFormat="1" ht="12.75">
      <c r="A72" s="252" t="s">
        <v>252</v>
      </c>
      <c r="B72" s="252"/>
      <c r="C72" s="252"/>
      <c r="D72" s="252"/>
      <c r="E72" s="252"/>
      <c r="F72" s="252"/>
      <c r="G72" s="252"/>
      <c r="H72" s="50"/>
      <c r="I72" s="103"/>
      <c r="J72" s="103"/>
      <c r="K72" s="98"/>
      <c r="L72" s="98"/>
      <c r="M72" s="98"/>
      <c r="N72" s="98"/>
      <c r="O72" s="98"/>
      <c r="P72" s="98"/>
      <c r="Q72" s="98"/>
      <c r="R72" s="98"/>
      <c r="S72" s="98"/>
      <c r="T72" s="98"/>
      <c r="U72" s="98"/>
      <c r="V72" s="98"/>
      <c r="W72" s="98"/>
    </row>
    <row r="73" spans="1:23" s="28" customFormat="1" ht="38.25">
      <c r="A73" s="33">
        <v>1</v>
      </c>
      <c r="B73" s="105" t="s">
        <v>164</v>
      </c>
      <c r="C73" s="72" t="s">
        <v>253</v>
      </c>
      <c r="D73" s="72" t="s">
        <v>189</v>
      </c>
      <c r="E73" s="72" t="s">
        <v>124</v>
      </c>
      <c r="F73" s="72">
        <v>1878</v>
      </c>
      <c r="G73" s="85">
        <v>858000</v>
      </c>
      <c r="H73" s="2" t="s">
        <v>278</v>
      </c>
      <c r="I73" s="110" t="s">
        <v>259</v>
      </c>
      <c r="J73" s="25" t="s">
        <v>260</v>
      </c>
      <c r="K73" s="72" t="s">
        <v>198</v>
      </c>
      <c r="L73" s="72"/>
      <c r="M73" s="72" t="s">
        <v>261</v>
      </c>
      <c r="N73" s="72" t="s">
        <v>174</v>
      </c>
      <c r="O73" s="72" t="s">
        <v>268</v>
      </c>
      <c r="P73" s="72" t="s">
        <v>268</v>
      </c>
      <c r="Q73" s="72" t="s">
        <v>268</v>
      </c>
      <c r="R73" s="72" t="s">
        <v>269</v>
      </c>
      <c r="S73" s="72" t="s">
        <v>133</v>
      </c>
      <c r="T73" s="74">
        <v>401</v>
      </c>
      <c r="U73" s="74">
        <v>2</v>
      </c>
      <c r="V73" s="74" t="s">
        <v>124</v>
      </c>
      <c r="W73" s="74" t="s">
        <v>148</v>
      </c>
    </row>
    <row r="74" spans="1:23" s="28" customFormat="1" ht="38.25">
      <c r="A74" s="33">
        <v>2</v>
      </c>
      <c r="B74" s="25" t="s">
        <v>254</v>
      </c>
      <c r="C74" s="2" t="s">
        <v>253</v>
      </c>
      <c r="D74" s="2" t="s">
        <v>255</v>
      </c>
      <c r="E74" s="2" t="s">
        <v>124</v>
      </c>
      <c r="F74" s="2" t="s">
        <v>262</v>
      </c>
      <c r="G74" s="85">
        <v>1117000</v>
      </c>
      <c r="H74" s="2" t="s">
        <v>278</v>
      </c>
      <c r="I74" s="110" t="s">
        <v>263</v>
      </c>
      <c r="J74" s="25" t="s">
        <v>260</v>
      </c>
      <c r="K74" s="2" t="s">
        <v>264</v>
      </c>
      <c r="L74" s="2"/>
      <c r="M74" s="2" t="s">
        <v>261</v>
      </c>
      <c r="N74" s="2" t="s">
        <v>268</v>
      </c>
      <c r="O74" s="72" t="s">
        <v>268</v>
      </c>
      <c r="P74" s="72" t="s">
        <v>268</v>
      </c>
      <c r="Q74" s="2" t="s">
        <v>270</v>
      </c>
      <c r="R74" s="2" t="s">
        <v>269</v>
      </c>
      <c r="S74" s="72" t="s">
        <v>133</v>
      </c>
      <c r="T74" s="30">
        <v>522</v>
      </c>
      <c r="U74" s="30">
        <v>2</v>
      </c>
      <c r="V74" s="30" t="s">
        <v>148</v>
      </c>
      <c r="W74" s="30" t="s">
        <v>148</v>
      </c>
    </row>
    <row r="75" spans="1:23" s="28" customFormat="1" ht="25.5">
      <c r="A75" s="33">
        <v>3</v>
      </c>
      <c r="B75" s="25" t="s">
        <v>256</v>
      </c>
      <c r="C75" s="2" t="s">
        <v>256</v>
      </c>
      <c r="D75" s="30"/>
      <c r="E75" s="2"/>
      <c r="F75" s="2"/>
      <c r="G75" s="85">
        <v>123000</v>
      </c>
      <c r="H75" s="2" t="s">
        <v>278</v>
      </c>
      <c r="I75" s="110"/>
      <c r="J75" s="25" t="s">
        <v>260</v>
      </c>
      <c r="K75" s="2" t="s">
        <v>265</v>
      </c>
      <c r="L75" s="2"/>
      <c r="M75" s="2" t="s">
        <v>180</v>
      </c>
      <c r="N75" s="2" t="s">
        <v>268</v>
      </c>
      <c r="O75" s="72" t="s">
        <v>268</v>
      </c>
      <c r="P75" s="72" t="s">
        <v>268</v>
      </c>
      <c r="Q75" s="72" t="s">
        <v>268</v>
      </c>
      <c r="R75" s="2" t="s">
        <v>269</v>
      </c>
      <c r="S75" s="72" t="s">
        <v>133</v>
      </c>
      <c r="T75" s="30">
        <v>74.2</v>
      </c>
      <c r="U75" s="30">
        <v>1</v>
      </c>
      <c r="V75" s="30" t="s">
        <v>148</v>
      </c>
      <c r="W75" s="30" t="s">
        <v>148</v>
      </c>
    </row>
    <row r="76" spans="1:23" s="28" customFormat="1" ht="38.25">
      <c r="A76" s="33">
        <v>4</v>
      </c>
      <c r="B76" s="25" t="s">
        <v>257</v>
      </c>
      <c r="C76" s="2" t="s">
        <v>258</v>
      </c>
      <c r="D76" s="30"/>
      <c r="E76" s="2"/>
      <c r="F76" s="2">
        <v>1994</v>
      </c>
      <c r="G76" s="85">
        <v>415000</v>
      </c>
      <c r="H76" s="2" t="s">
        <v>278</v>
      </c>
      <c r="I76" s="110" t="s">
        <v>266</v>
      </c>
      <c r="J76" s="25" t="s">
        <v>267</v>
      </c>
      <c r="K76" s="2" t="s">
        <v>265</v>
      </c>
      <c r="L76" s="2"/>
      <c r="M76" s="2" t="s">
        <v>180</v>
      </c>
      <c r="N76" s="2" t="s">
        <v>268</v>
      </c>
      <c r="O76" s="72" t="s">
        <v>268</v>
      </c>
      <c r="P76" s="72" t="s">
        <v>268</v>
      </c>
      <c r="Q76" s="72" t="s">
        <v>174</v>
      </c>
      <c r="R76" s="2" t="s">
        <v>268</v>
      </c>
      <c r="S76" s="72" t="s">
        <v>133</v>
      </c>
      <c r="T76" s="30">
        <v>134</v>
      </c>
      <c r="U76" s="30">
        <v>1</v>
      </c>
      <c r="V76" s="30" t="s">
        <v>148</v>
      </c>
      <c r="W76" s="30" t="s">
        <v>148</v>
      </c>
    </row>
    <row r="77" spans="1:23" s="12" customFormat="1" ht="19.5" customHeight="1">
      <c r="A77" s="1"/>
      <c r="B77" s="253" t="s">
        <v>0</v>
      </c>
      <c r="C77" s="253"/>
      <c r="D77" s="119"/>
      <c r="E77" s="27"/>
      <c r="F77" s="2"/>
      <c r="G77" s="160">
        <f>SUM(G73:G76)</f>
        <v>2513000</v>
      </c>
      <c r="H77" s="22"/>
      <c r="I77" s="104"/>
      <c r="J77" s="104"/>
      <c r="K77" s="30"/>
      <c r="L77" s="30"/>
      <c r="M77" s="30"/>
      <c r="N77" s="30"/>
      <c r="O77" s="30"/>
      <c r="P77" s="30"/>
      <c r="Q77" s="30"/>
      <c r="R77" s="30"/>
      <c r="S77" s="30"/>
      <c r="T77" s="30"/>
      <c r="U77" s="30"/>
      <c r="V77" s="30"/>
      <c r="W77" s="30"/>
    </row>
    <row r="78" spans="1:23" s="12" customFormat="1" ht="14.25" customHeight="1">
      <c r="A78" s="252" t="s">
        <v>273</v>
      </c>
      <c r="B78" s="252"/>
      <c r="C78" s="252"/>
      <c r="D78" s="252"/>
      <c r="E78" s="252"/>
      <c r="F78" s="252"/>
      <c r="G78" s="252"/>
      <c r="H78" s="48"/>
      <c r="I78" s="103"/>
      <c r="J78" s="103"/>
      <c r="K78" s="98"/>
      <c r="L78" s="98"/>
      <c r="M78" s="98"/>
      <c r="N78" s="98"/>
      <c r="O78" s="98"/>
      <c r="P78" s="98"/>
      <c r="Q78" s="98"/>
      <c r="R78" s="98"/>
      <c r="S78" s="98"/>
      <c r="T78" s="98"/>
      <c r="U78" s="98"/>
      <c r="V78" s="98"/>
      <c r="W78" s="98"/>
    </row>
    <row r="79" spans="1:23" s="9" customFormat="1" ht="51">
      <c r="A79" s="1">
        <v>1</v>
      </c>
      <c r="B79" s="105" t="s">
        <v>274</v>
      </c>
      <c r="C79" s="72"/>
      <c r="D79" s="72" t="s">
        <v>189</v>
      </c>
      <c r="E79" s="26"/>
      <c r="F79" s="127" t="s">
        <v>275</v>
      </c>
      <c r="G79" s="85">
        <v>3184000</v>
      </c>
      <c r="H79" s="134" t="s">
        <v>278</v>
      </c>
      <c r="I79" s="128" t="s">
        <v>276</v>
      </c>
      <c r="J79" s="128" t="s">
        <v>277</v>
      </c>
      <c r="K79" s="55"/>
      <c r="L79" s="55"/>
      <c r="M79" s="55"/>
      <c r="N79" s="55"/>
      <c r="O79" s="55"/>
      <c r="P79" s="55"/>
      <c r="Q79" s="55"/>
      <c r="R79" s="55"/>
      <c r="S79" s="55"/>
      <c r="T79" s="30">
        <v>1576.08</v>
      </c>
      <c r="U79" s="55"/>
      <c r="V79" s="55"/>
      <c r="W79" s="55"/>
    </row>
    <row r="80" spans="1:23" s="6" customFormat="1" ht="18" customHeight="1">
      <c r="A80" s="253" t="s">
        <v>17</v>
      </c>
      <c r="B80" s="253"/>
      <c r="C80" s="253"/>
      <c r="D80" s="119"/>
      <c r="E80" s="31"/>
      <c r="F80" s="124"/>
      <c r="G80" s="159">
        <f>SUM(G79)</f>
        <v>3184000</v>
      </c>
      <c r="H80" s="22"/>
      <c r="I80" s="104"/>
      <c r="J80" s="104"/>
      <c r="K80" s="30"/>
      <c r="L80" s="30"/>
      <c r="M80" s="30"/>
      <c r="N80" s="30"/>
      <c r="O80" s="30"/>
      <c r="P80" s="13"/>
      <c r="Q80" s="13"/>
      <c r="R80" s="13"/>
      <c r="S80" s="13"/>
      <c r="T80" s="13"/>
      <c r="U80" s="13"/>
      <c r="V80" s="13"/>
      <c r="W80" s="13"/>
    </row>
    <row r="81" spans="1:23" s="12" customFormat="1" ht="14.25" customHeight="1">
      <c r="A81" s="252" t="s">
        <v>284</v>
      </c>
      <c r="B81" s="252"/>
      <c r="C81" s="252"/>
      <c r="D81" s="252"/>
      <c r="E81" s="252"/>
      <c r="F81" s="252"/>
      <c r="G81" s="252"/>
      <c r="H81" s="48"/>
      <c r="I81" s="103"/>
      <c r="J81" s="103"/>
      <c r="K81" s="98"/>
      <c r="L81" s="98"/>
      <c r="M81" s="98"/>
      <c r="N81" s="98"/>
      <c r="O81" s="98"/>
      <c r="P81" s="98"/>
      <c r="Q81" s="98"/>
      <c r="R81" s="98"/>
      <c r="S81" s="98"/>
      <c r="T81" s="98"/>
      <c r="U81" s="98"/>
      <c r="V81" s="98"/>
      <c r="W81" s="98"/>
    </row>
    <row r="82" spans="1:23" s="28" customFormat="1" ht="38.25">
      <c r="A82" s="33">
        <v>1</v>
      </c>
      <c r="B82" s="105" t="s">
        <v>285</v>
      </c>
      <c r="C82" s="72" t="s">
        <v>96</v>
      </c>
      <c r="D82" s="72" t="s">
        <v>189</v>
      </c>
      <c r="E82" s="26"/>
      <c r="F82" s="72" t="s">
        <v>289</v>
      </c>
      <c r="G82" s="92">
        <v>964000</v>
      </c>
      <c r="H82" s="2" t="s">
        <v>278</v>
      </c>
      <c r="I82" s="108" t="s">
        <v>290</v>
      </c>
      <c r="J82" s="105" t="s">
        <v>291</v>
      </c>
      <c r="K82" s="72" t="s">
        <v>215</v>
      </c>
      <c r="L82" s="72" t="s">
        <v>292</v>
      </c>
      <c r="M82" s="72" t="s">
        <v>293</v>
      </c>
      <c r="N82" s="72" t="s">
        <v>222</v>
      </c>
      <c r="O82" s="72" t="s">
        <v>223</v>
      </c>
      <c r="P82" s="72" t="s">
        <v>223</v>
      </c>
      <c r="Q82" s="72" t="s">
        <v>223</v>
      </c>
      <c r="R82" s="72" t="s">
        <v>300</v>
      </c>
      <c r="S82" s="72" t="s">
        <v>223</v>
      </c>
      <c r="T82" s="74">
        <v>450.61</v>
      </c>
      <c r="U82" s="74">
        <v>3</v>
      </c>
      <c r="V82" s="74" t="s">
        <v>148</v>
      </c>
      <c r="W82" s="74" t="s">
        <v>144</v>
      </c>
    </row>
    <row r="83" spans="1:23" s="28" customFormat="1" ht="25.5">
      <c r="A83" s="33">
        <v>2</v>
      </c>
      <c r="B83" s="25" t="s">
        <v>286</v>
      </c>
      <c r="C83" s="2" t="s">
        <v>96</v>
      </c>
      <c r="D83" s="2" t="s">
        <v>189</v>
      </c>
      <c r="E83" s="26"/>
      <c r="F83" s="2">
        <v>1996</v>
      </c>
      <c r="G83" s="85">
        <v>863000</v>
      </c>
      <c r="H83" s="2" t="s">
        <v>278</v>
      </c>
      <c r="I83" s="73" t="s">
        <v>294</v>
      </c>
      <c r="J83" s="105" t="s">
        <v>291</v>
      </c>
      <c r="K83" s="2" t="s">
        <v>295</v>
      </c>
      <c r="L83" s="2" t="s">
        <v>296</v>
      </c>
      <c r="M83" s="2" t="s">
        <v>293</v>
      </c>
      <c r="N83" s="2" t="s">
        <v>222</v>
      </c>
      <c r="O83" s="2" t="s">
        <v>223</v>
      </c>
      <c r="P83" s="2" t="s">
        <v>223</v>
      </c>
      <c r="Q83" s="2" t="s">
        <v>223</v>
      </c>
      <c r="R83" s="2" t="s">
        <v>300</v>
      </c>
      <c r="S83" s="2" t="s">
        <v>223</v>
      </c>
      <c r="T83" s="30">
        <v>403.2</v>
      </c>
      <c r="U83" s="30">
        <v>3</v>
      </c>
      <c r="V83" s="30" t="s">
        <v>124</v>
      </c>
      <c r="W83" s="30" t="s">
        <v>144</v>
      </c>
    </row>
    <row r="84" spans="1:23" s="28" customFormat="1" ht="38.25">
      <c r="A84" s="33">
        <v>3</v>
      </c>
      <c r="B84" s="25" t="s">
        <v>287</v>
      </c>
      <c r="C84" s="2" t="s">
        <v>96</v>
      </c>
      <c r="D84" s="2" t="s">
        <v>189</v>
      </c>
      <c r="E84" s="26"/>
      <c r="F84" s="2">
        <v>1905</v>
      </c>
      <c r="G84" s="85">
        <v>311000</v>
      </c>
      <c r="H84" s="2" t="s">
        <v>278</v>
      </c>
      <c r="I84" s="73" t="s">
        <v>297</v>
      </c>
      <c r="J84" s="105" t="s">
        <v>291</v>
      </c>
      <c r="K84" s="2" t="s">
        <v>215</v>
      </c>
      <c r="L84" s="2" t="s">
        <v>292</v>
      </c>
      <c r="M84" s="2" t="s">
        <v>217</v>
      </c>
      <c r="N84" s="2" t="s">
        <v>222</v>
      </c>
      <c r="O84" s="2" t="s">
        <v>223</v>
      </c>
      <c r="P84" s="2" t="s">
        <v>223</v>
      </c>
      <c r="Q84" s="2" t="s">
        <v>223</v>
      </c>
      <c r="R84" s="2" t="s">
        <v>300</v>
      </c>
      <c r="S84" s="2" t="s">
        <v>223</v>
      </c>
      <c r="T84" s="30">
        <v>145.5</v>
      </c>
      <c r="U84" s="30">
        <v>1</v>
      </c>
      <c r="V84" s="30" t="s">
        <v>124</v>
      </c>
      <c r="W84" s="30" t="s">
        <v>144</v>
      </c>
    </row>
    <row r="85" spans="1:23" s="28" customFormat="1" ht="25.5">
      <c r="A85" s="33">
        <v>4</v>
      </c>
      <c r="B85" s="25" t="s">
        <v>288</v>
      </c>
      <c r="C85" s="2" t="s">
        <v>96</v>
      </c>
      <c r="D85" s="2" t="s">
        <v>189</v>
      </c>
      <c r="E85" s="26"/>
      <c r="F85" s="2" t="s">
        <v>298</v>
      </c>
      <c r="G85" s="85">
        <v>307000</v>
      </c>
      <c r="H85" s="2" t="s">
        <v>278</v>
      </c>
      <c r="I85" s="73" t="s">
        <v>299</v>
      </c>
      <c r="J85" s="105" t="s">
        <v>291</v>
      </c>
      <c r="K85" s="2" t="s">
        <v>295</v>
      </c>
      <c r="L85" s="2" t="s">
        <v>292</v>
      </c>
      <c r="M85" s="2" t="s">
        <v>293</v>
      </c>
      <c r="N85" s="2" t="s">
        <v>222</v>
      </c>
      <c r="O85" s="2" t="s">
        <v>223</v>
      </c>
      <c r="P85" s="2" t="s">
        <v>223</v>
      </c>
      <c r="Q85" s="2" t="s">
        <v>223</v>
      </c>
      <c r="R85" s="2" t="s">
        <v>300</v>
      </c>
      <c r="S85" s="2" t="s">
        <v>223</v>
      </c>
      <c r="T85" s="30">
        <v>99.2</v>
      </c>
      <c r="U85" s="30">
        <v>1</v>
      </c>
      <c r="V85" s="30" t="s">
        <v>301</v>
      </c>
      <c r="W85" s="30" t="s">
        <v>144</v>
      </c>
    </row>
    <row r="86" spans="1:23" s="6" customFormat="1" ht="18" customHeight="1">
      <c r="A86" s="253" t="s">
        <v>17</v>
      </c>
      <c r="B86" s="253"/>
      <c r="C86" s="253"/>
      <c r="D86" s="119"/>
      <c r="E86" s="31"/>
      <c r="F86" s="124"/>
      <c r="G86" s="159">
        <f>SUM(G82:G85)</f>
        <v>2445000</v>
      </c>
      <c r="H86" s="22"/>
      <c r="I86" s="104"/>
      <c r="J86" s="104"/>
      <c r="K86" s="30"/>
      <c r="L86" s="30"/>
      <c r="M86" s="30"/>
      <c r="N86" s="30"/>
      <c r="O86" s="30"/>
      <c r="P86" s="13"/>
      <c r="Q86" s="13"/>
      <c r="R86" s="13"/>
      <c r="S86" s="13"/>
      <c r="T86" s="13"/>
      <c r="U86" s="13"/>
      <c r="V86" s="13"/>
      <c r="W86" s="13"/>
    </row>
    <row r="87" spans="1:23" s="12" customFormat="1" ht="14.25" customHeight="1">
      <c r="A87" s="252" t="s">
        <v>310</v>
      </c>
      <c r="B87" s="252"/>
      <c r="C87" s="252"/>
      <c r="D87" s="252"/>
      <c r="E87" s="252"/>
      <c r="F87" s="252"/>
      <c r="G87" s="252"/>
      <c r="H87" s="140"/>
      <c r="I87" s="103"/>
      <c r="J87" s="103"/>
      <c r="K87" s="98"/>
      <c r="L87" s="98"/>
      <c r="M87" s="98"/>
      <c r="N87" s="98"/>
      <c r="O87" s="98"/>
      <c r="P87" s="98"/>
      <c r="Q87" s="98"/>
      <c r="R87" s="98"/>
      <c r="S87" s="98"/>
      <c r="T87" s="98"/>
      <c r="U87" s="98"/>
      <c r="V87" s="98"/>
      <c r="W87" s="98"/>
    </row>
    <row r="88" spans="1:23" s="222" customFormat="1" ht="209.25" customHeight="1">
      <c r="A88" s="33">
        <v>1</v>
      </c>
      <c r="B88" s="215" t="s">
        <v>257</v>
      </c>
      <c r="C88" s="216" t="s">
        <v>311</v>
      </c>
      <c r="D88" s="217" t="s">
        <v>124</v>
      </c>
      <c r="E88" s="216" t="s">
        <v>148</v>
      </c>
      <c r="F88" s="216">
        <v>2003</v>
      </c>
      <c r="G88" s="218">
        <v>6079000</v>
      </c>
      <c r="H88" s="216" t="s">
        <v>278</v>
      </c>
      <c r="I88" s="219" t="s">
        <v>312</v>
      </c>
      <c r="J88" s="215" t="s">
        <v>313</v>
      </c>
      <c r="K88" s="30"/>
      <c r="L88" s="30"/>
      <c r="M88" s="30"/>
      <c r="N88" s="30"/>
      <c r="O88" s="30"/>
      <c r="P88" s="220"/>
      <c r="Q88" s="220"/>
      <c r="R88" s="220"/>
      <c r="S88" s="220"/>
      <c r="T88" s="221">
        <v>3008.81</v>
      </c>
      <c r="U88" s="220"/>
      <c r="V88" s="220"/>
      <c r="W88" s="220"/>
    </row>
    <row r="89" spans="1:23" s="6" customFormat="1" ht="18" customHeight="1">
      <c r="A89" s="253" t="s">
        <v>17</v>
      </c>
      <c r="B89" s="253"/>
      <c r="C89" s="253"/>
      <c r="D89" s="119"/>
      <c r="E89" s="31"/>
      <c r="F89" s="124"/>
      <c r="G89" s="159">
        <f>SUM(G88)</f>
        <v>6079000</v>
      </c>
      <c r="H89" s="22"/>
      <c r="I89" s="104"/>
      <c r="J89" s="104"/>
      <c r="K89" s="30"/>
      <c r="L89" s="30"/>
      <c r="M89" s="30"/>
      <c r="N89" s="30"/>
      <c r="O89" s="30"/>
      <c r="P89" s="13"/>
      <c r="Q89" s="13"/>
      <c r="R89" s="13"/>
      <c r="S89" s="13"/>
      <c r="T89" s="13"/>
      <c r="U89" s="13"/>
      <c r="V89" s="13"/>
      <c r="W89" s="13"/>
    </row>
    <row r="90" spans="1:23" s="12" customFormat="1" ht="14.25" customHeight="1">
      <c r="A90" s="252" t="s">
        <v>321</v>
      </c>
      <c r="B90" s="252"/>
      <c r="C90" s="252"/>
      <c r="D90" s="252"/>
      <c r="E90" s="252"/>
      <c r="F90" s="252"/>
      <c r="G90" s="252"/>
      <c r="H90" s="48"/>
      <c r="I90" s="103"/>
      <c r="J90" s="103"/>
      <c r="K90" s="98"/>
      <c r="L90" s="98"/>
      <c r="M90" s="98"/>
      <c r="N90" s="98"/>
      <c r="O90" s="98"/>
      <c r="P90" s="98"/>
      <c r="Q90" s="98"/>
      <c r="R90" s="98"/>
      <c r="S90" s="98"/>
      <c r="T90" s="98"/>
      <c r="U90" s="98"/>
      <c r="V90" s="98"/>
      <c r="W90" s="98"/>
    </row>
    <row r="91" spans="1:23" s="28" customFormat="1" ht="25.5">
      <c r="A91" s="33">
        <v>1</v>
      </c>
      <c r="B91" s="105" t="s">
        <v>322</v>
      </c>
      <c r="C91" s="72" t="s">
        <v>323</v>
      </c>
      <c r="D91" s="24" t="s">
        <v>124</v>
      </c>
      <c r="E91" s="72" t="s">
        <v>148</v>
      </c>
      <c r="F91" s="72">
        <v>2009</v>
      </c>
      <c r="G91" s="92">
        <v>9028</v>
      </c>
      <c r="H91" s="131" t="s">
        <v>348</v>
      </c>
      <c r="I91" s="132"/>
      <c r="J91" s="105" t="s">
        <v>334</v>
      </c>
      <c r="K91" s="55"/>
      <c r="L91" s="55"/>
      <c r="M91" s="55"/>
      <c r="N91" s="55"/>
      <c r="O91" s="55"/>
      <c r="P91" s="55"/>
      <c r="Q91" s="55"/>
      <c r="R91" s="100"/>
      <c r="S91" s="100"/>
      <c r="T91" s="100"/>
      <c r="U91" s="100"/>
      <c r="V91" s="100"/>
      <c r="W91" s="100"/>
    </row>
    <row r="92" spans="1:23" s="28" customFormat="1" ht="25.5">
      <c r="A92" s="33">
        <v>2</v>
      </c>
      <c r="B92" s="25" t="s">
        <v>324</v>
      </c>
      <c r="C92" s="2" t="s">
        <v>323</v>
      </c>
      <c r="D92" s="24" t="s">
        <v>124</v>
      </c>
      <c r="E92" s="72" t="s">
        <v>148</v>
      </c>
      <c r="F92" s="2">
        <v>2010</v>
      </c>
      <c r="G92" s="85">
        <v>6883.41</v>
      </c>
      <c r="H92" s="131" t="s">
        <v>348</v>
      </c>
      <c r="I92" s="132"/>
      <c r="J92" s="25" t="s">
        <v>334</v>
      </c>
      <c r="K92" s="55"/>
      <c r="L92" s="55"/>
      <c r="M92" s="55"/>
      <c r="N92" s="55"/>
      <c r="O92" s="55"/>
      <c r="P92" s="55"/>
      <c r="Q92" s="55"/>
      <c r="R92" s="100"/>
      <c r="S92" s="100"/>
      <c r="T92" s="100"/>
      <c r="U92" s="100"/>
      <c r="V92" s="100"/>
      <c r="W92" s="100"/>
    </row>
    <row r="93" spans="1:23" s="28" customFormat="1" ht="14.25">
      <c r="A93" s="33">
        <v>3</v>
      </c>
      <c r="B93" s="25" t="s">
        <v>325</v>
      </c>
      <c r="C93" s="2" t="s">
        <v>326</v>
      </c>
      <c r="D93" s="24" t="s">
        <v>124</v>
      </c>
      <c r="E93" s="72" t="s">
        <v>148</v>
      </c>
      <c r="F93" s="2">
        <v>2003</v>
      </c>
      <c r="G93" s="85">
        <v>139293.49</v>
      </c>
      <c r="H93" s="131" t="s">
        <v>348</v>
      </c>
      <c r="I93" s="132"/>
      <c r="J93" s="25" t="s">
        <v>335</v>
      </c>
      <c r="K93" s="55"/>
      <c r="L93" s="55"/>
      <c r="M93" s="55"/>
      <c r="N93" s="55"/>
      <c r="O93" s="55"/>
      <c r="P93" s="55"/>
      <c r="Q93" s="55"/>
      <c r="R93" s="100"/>
      <c r="S93" s="100"/>
      <c r="T93" s="100"/>
      <c r="U93" s="100"/>
      <c r="V93" s="100"/>
      <c r="W93" s="100"/>
    </row>
    <row r="94" spans="1:23" s="28" customFormat="1" ht="25.5">
      <c r="A94" s="33">
        <v>4</v>
      </c>
      <c r="B94" s="25" t="s">
        <v>327</v>
      </c>
      <c r="C94" s="2" t="s">
        <v>328</v>
      </c>
      <c r="D94" s="24" t="s">
        <v>124</v>
      </c>
      <c r="E94" s="72" t="s">
        <v>148</v>
      </c>
      <c r="F94" s="2">
        <v>1973</v>
      </c>
      <c r="G94" s="85">
        <v>99027</v>
      </c>
      <c r="H94" s="131" t="s">
        <v>348</v>
      </c>
      <c r="I94" s="132"/>
      <c r="J94" s="25" t="s">
        <v>334</v>
      </c>
      <c r="K94" s="55"/>
      <c r="L94" s="55"/>
      <c r="M94" s="55"/>
      <c r="N94" s="55"/>
      <c r="O94" s="55"/>
      <c r="P94" s="55"/>
      <c r="Q94" s="55"/>
      <c r="R94" s="100"/>
      <c r="S94" s="100"/>
      <c r="T94" s="100"/>
      <c r="U94" s="100"/>
      <c r="V94" s="100"/>
      <c r="W94" s="100"/>
    </row>
    <row r="95" spans="1:23" s="28" customFormat="1" ht="14.25">
      <c r="A95" s="33">
        <v>5</v>
      </c>
      <c r="B95" s="25" t="s">
        <v>329</v>
      </c>
      <c r="C95" s="2" t="s">
        <v>326</v>
      </c>
      <c r="D95" s="24" t="s">
        <v>124</v>
      </c>
      <c r="E95" s="72" t="s">
        <v>148</v>
      </c>
      <c r="F95" s="2">
        <v>2005</v>
      </c>
      <c r="G95" s="85">
        <v>72903.89</v>
      </c>
      <c r="H95" s="131" t="s">
        <v>348</v>
      </c>
      <c r="I95" s="132"/>
      <c r="J95" s="25" t="s">
        <v>335</v>
      </c>
      <c r="K95" s="55"/>
      <c r="L95" s="55"/>
      <c r="M95" s="55"/>
      <c r="N95" s="55"/>
      <c r="O95" s="55"/>
      <c r="P95" s="55"/>
      <c r="Q95" s="55"/>
      <c r="R95" s="100"/>
      <c r="S95" s="100"/>
      <c r="T95" s="100"/>
      <c r="U95" s="100"/>
      <c r="V95" s="100"/>
      <c r="W95" s="100"/>
    </row>
    <row r="96" spans="1:23" s="28" customFormat="1" ht="38.25">
      <c r="A96" s="33">
        <v>6</v>
      </c>
      <c r="B96" s="1" t="s">
        <v>347</v>
      </c>
      <c r="C96" s="2" t="s">
        <v>328</v>
      </c>
      <c r="D96" s="24" t="s">
        <v>124</v>
      </c>
      <c r="E96" s="72" t="s">
        <v>148</v>
      </c>
      <c r="F96" s="2">
        <v>1999</v>
      </c>
      <c r="G96" s="130">
        <f>1767085.26+32989.7</f>
        <v>1800074.96</v>
      </c>
      <c r="H96" s="131" t="s">
        <v>348</v>
      </c>
      <c r="I96" s="132"/>
      <c r="J96" s="25" t="s">
        <v>334</v>
      </c>
      <c r="K96" s="55"/>
      <c r="L96" s="55"/>
      <c r="M96" s="55"/>
      <c r="N96" s="55"/>
      <c r="O96" s="55"/>
      <c r="P96" s="55"/>
      <c r="Q96" s="55"/>
      <c r="R96" s="100"/>
      <c r="S96" s="100"/>
      <c r="T96" s="100"/>
      <c r="U96" s="100"/>
      <c r="V96" s="100"/>
      <c r="W96" s="100"/>
    </row>
    <row r="97" spans="1:23" s="28" customFormat="1" ht="63.75">
      <c r="A97" s="33">
        <v>7</v>
      </c>
      <c r="B97" s="25" t="s">
        <v>330</v>
      </c>
      <c r="C97" s="2" t="s">
        <v>328</v>
      </c>
      <c r="D97" s="24" t="s">
        <v>124</v>
      </c>
      <c r="E97" s="72" t="s">
        <v>148</v>
      </c>
      <c r="F97" s="2">
        <v>2008</v>
      </c>
      <c r="G97" s="85">
        <v>1392025.29</v>
      </c>
      <c r="H97" s="131" t="s">
        <v>348</v>
      </c>
      <c r="I97" s="133" t="s">
        <v>337</v>
      </c>
      <c r="J97" s="25" t="s">
        <v>336</v>
      </c>
      <c r="K97" s="55"/>
      <c r="L97" s="55"/>
      <c r="M97" s="55"/>
      <c r="N97" s="55"/>
      <c r="O97" s="2" t="s">
        <v>339</v>
      </c>
      <c r="P97" s="55"/>
      <c r="Q97" s="55"/>
      <c r="R97" s="100"/>
      <c r="S97" s="100"/>
      <c r="T97" s="100"/>
      <c r="U97" s="100"/>
      <c r="V97" s="100"/>
      <c r="W97" s="100"/>
    </row>
    <row r="98" spans="1:23" s="28" customFormat="1" ht="25.5">
      <c r="A98" s="33">
        <v>8</v>
      </c>
      <c r="B98" s="106" t="s">
        <v>331</v>
      </c>
      <c r="C98" s="67" t="s">
        <v>332</v>
      </c>
      <c r="D98" s="78" t="s">
        <v>124</v>
      </c>
      <c r="E98" s="79" t="s">
        <v>148</v>
      </c>
      <c r="F98" s="67">
        <v>2013</v>
      </c>
      <c r="G98" s="111">
        <v>14612.4</v>
      </c>
      <c r="H98" s="131" t="s">
        <v>348</v>
      </c>
      <c r="I98" s="132"/>
      <c r="J98" s="106" t="s">
        <v>338</v>
      </c>
      <c r="K98" s="55"/>
      <c r="L98" s="55"/>
      <c r="M98" s="55"/>
      <c r="N98" s="55"/>
      <c r="O98" s="55"/>
      <c r="P98" s="100"/>
      <c r="Q98" s="100"/>
      <c r="R98" s="100"/>
      <c r="S98" s="100"/>
      <c r="T98" s="100"/>
      <c r="U98" s="100"/>
      <c r="V98" s="100"/>
      <c r="W98" s="100"/>
    </row>
    <row r="99" spans="1:23" s="28" customFormat="1" ht="25.5">
      <c r="A99" s="33">
        <v>9</v>
      </c>
      <c r="B99" s="25" t="s">
        <v>333</v>
      </c>
      <c r="C99" s="2" t="s">
        <v>323</v>
      </c>
      <c r="D99" s="2" t="s">
        <v>124</v>
      </c>
      <c r="E99" s="2" t="s">
        <v>148</v>
      </c>
      <c r="F99" s="2">
        <v>2014</v>
      </c>
      <c r="G99" s="83">
        <v>30000</v>
      </c>
      <c r="H99" s="131" t="s">
        <v>348</v>
      </c>
      <c r="I99" s="132"/>
      <c r="J99" s="25" t="s">
        <v>334</v>
      </c>
      <c r="K99" s="55"/>
      <c r="L99" s="55"/>
      <c r="M99" s="55"/>
      <c r="N99" s="55"/>
      <c r="O99" s="55"/>
      <c r="P99" s="100"/>
      <c r="Q99" s="100"/>
      <c r="R99" s="100"/>
      <c r="S99" s="100"/>
      <c r="T99" s="100"/>
      <c r="U99" s="100"/>
      <c r="V99" s="100"/>
      <c r="W99" s="100"/>
    </row>
    <row r="100" spans="1:23" s="28" customFormat="1" ht="25.5">
      <c r="A100" s="33">
        <v>10</v>
      </c>
      <c r="B100" s="25" t="s">
        <v>324</v>
      </c>
      <c r="C100" s="2" t="s">
        <v>323</v>
      </c>
      <c r="D100" s="2" t="s">
        <v>124</v>
      </c>
      <c r="E100" s="2" t="s">
        <v>148</v>
      </c>
      <c r="F100" s="2">
        <v>2018</v>
      </c>
      <c r="G100" s="83">
        <v>41000</v>
      </c>
      <c r="H100" s="131" t="s">
        <v>348</v>
      </c>
      <c r="I100" s="132"/>
      <c r="J100" s="25" t="s">
        <v>334</v>
      </c>
      <c r="K100" s="55"/>
      <c r="L100" s="55"/>
      <c r="M100" s="55"/>
      <c r="N100" s="55"/>
      <c r="O100" s="55"/>
      <c r="P100" s="100"/>
      <c r="Q100" s="100"/>
      <c r="R100" s="100"/>
      <c r="S100" s="100"/>
      <c r="T100" s="100"/>
      <c r="U100" s="100"/>
      <c r="V100" s="100"/>
      <c r="W100" s="100"/>
    </row>
    <row r="101" spans="1:23" s="6" customFormat="1" ht="18" customHeight="1" thickBot="1">
      <c r="A101" s="253" t="s">
        <v>17</v>
      </c>
      <c r="B101" s="253"/>
      <c r="C101" s="253"/>
      <c r="D101" s="119"/>
      <c r="E101" s="31"/>
      <c r="F101" s="124"/>
      <c r="G101" s="159">
        <f>SUM(G91:G100)</f>
        <v>3604848.44</v>
      </c>
      <c r="H101" s="22"/>
      <c r="I101" s="104"/>
      <c r="J101" s="104"/>
      <c r="K101" s="30"/>
      <c r="L101" s="30"/>
      <c r="M101" s="30"/>
      <c r="N101" s="30"/>
      <c r="O101" s="30"/>
      <c r="P101" s="13"/>
      <c r="Q101" s="13"/>
      <c r="R101" s="13"/>
      <c r="S101" s="13"/>
      <c r="T101" s="13"/>
      <c r="U101" s="13"/>
      <c r="V101" s="13"/>
      <c r="W101" s="13"/>
    </row>
    <row r="102" spans="1:23" s="6" customFormat="1" ht="13.5" thickBot="1">
      <c r="A102" s="9"/>
      <c r="B102" s="102"/>
      <c r="C102" s="101"/>
      <c r="D102" s="101"/>
      <c r="E102" s="255" t="s">
        <v>55</v>
      </c>
      <c r="F102" s="256"/>
      <c r="G102" s="112">
        <f>SUM(G44,G48,G51,G55,G59,G63,G67,G71,G77,G80,G86,G89,G101)</f>
        <v>44764463.94</v>
      </c>
      <c r="H102" s="9"/>
      <c r="I102" s="102"/>
      <c r="J102" s="107"/>
      <c r="K102" s="5"/>
      <c r="L102" s="5"/>
      <c r="M102" s="5"/>
      <c r="N102" s="5"/>
      <c r="O102" s="5"/>
      <c r="P102" s="101"/>
      <c r="Q102" s="101"/>
      <c r="R102" s="101"/>
      <c r="S102" s="101"/>
      <c r="T102" s="101"/>
      <c r="U102" s="101"/>
      <c r="V102" s="101"/>
      <c r="W102" s="101"/>
    </row>
    <row r="103" spans="1:23" s="6" customFormat="1" ht="12.75">
      <c r="A103" s="9"/>
      <c r="B103" s="102"/>
      <c r="C103" s="96"/>
      <c r="D103" s="116"/>
      <c r="E103" s="115"/>
      <c r="F103" s="96"/>
      <c r="G103" s="89"/>
      <c r="H103" s="9"/>
      <c r="I103" s="102"/>
      <c r="J103" s="107"/>
      <c r="K103" s="5"/>
      <c r="L103" s="5"/>
      <c r="M103" s="5"/>
      <c r="N103" s="5"/>
      <c r="O103" s="5"/>
      <c r="P103" s="101"/>
      <c r="Q103" s="101"/>
      <c r="R103" s="101"/>
      <c r="S103" s="101"/>
      <c r="T103" s="101"/>
      <c r="U103" s="101"/>
      <c r="V103" s="101"/>
      <c r="W103" s="101"/>
    </row>
    <row r="104" spans="1:23" s="6" customFormat="1" ht="12.75">
      <c r="A104" s="9"/>
      <c r="B104" s="102"/>
      <c r="C104" s="96"/>
      <c r="D104" s="116"/>
      <c r="E104" s="115"/>
      <c r="F104" s="96"/>
      <c r="G104" s="89"/>
      <c r="H104" s="9"/>
      <c r="I104" s="102"/>
      <c r="J104" s="107"/>
      <c r="K104" s="5"/>
      <c r="L104" s="5"/>
      <c r="M104" s="5"/>
      <c r="N104" s="5"/>
      <c r="O104" s="5"/>
      <c r="P104" s="101"/>
      <c r="Q104" s="101"/>
      <c r="R104" s="101"/>
      <c r="S104" s="101"/>
      <c r="T104" s="101"/>
      <c r="U104" s="101"/>
      <c r="V104" s="101"/>
      <c r="W104" s="101"/>
    </row>
    <row r="105" spans="1:23" s="6" customFormat="1" ht="12.75">
      <c r="A105" s="9"/>
      <c r="B105" s="102"/>
      <c r="C105" s="96"/>
      <c r="D105" s="116"/>
      <c r="E105" s="115"/>
      <c r="F105" s="96"/>
      <c r="G105" s="89"/>
      <c r="H105" s="9"/>
      <c r="I105" s="102"/>
      <c r="J105" s="107"/>
      <c r="K105" s="5"/>
      <c r="L105" s="5"/>
      <c r="M105" s="5"/>
      <c r="N105" s="5"/>
      <c r="O105" s="5"/>
      <c r="P105" s="101"/>
      <c r="Q105" s="101"/>
      <c r="R105" s="101"/>
      <c r="S105" s="101"/>
      <c r="T105" s="101"/>
      <c r="U105" s="101"/>
      <c r="V105" s="101"/>
      <c r="W105" s="101"/>
    </row>
    <row r="107" ht="21.75" customHeight="1"/>
  </sheetData>
  <sheetProtection/>
  <mergeCells count="45">
    <mergeCell ref="H3:H4"/>
    <mergeCell ref="T3:T4"/>
    <mergeCell ref="U3:U4"/>
    <mergeCell ref="V3:V4"/>
    <mergeCell ref="A60:G60"/>
    <mergeCell ref="A52:G52"/>
    <mergeCell ref="B55:C55"/>
    <mergeCell ref="A49:G49"/>
    <mergeCell ref="A5:E5"/>
    <mergeCell ref="A44:C44"/>
    <mergeCell ref="A64:G64"/>
    <mergeCell ref="A63:C63"/>
    <mergeCell ref="G65:G66"/>
    <mergeCell ref="W3:W4"/>
    <mergeCell ref="I3:I4"/>
    <mergeCell ref="J3:J4"/>
    <mergeCell ref="K3:M3"/>
    <mergeCell ref="N3:S3"/>
    <mergeCell ref="D3:D4"/>
    <mergeCell ref="G3:G4"/>
    <mergeCell ref="A56:G56"/>
    <mergeCell ref="A59:C59"/>
    <mergeCell ref="C3:C4"/>
    <mergeCell ref="A48:C48"/>
    <mergeCell ref="A45:G45"/>
    <mergeCell ref="A51:C51"/>
    <mergeCell ref="A3:A4"/>
    <mergeCell ref="B3:B4"/>
    <mergeCell ref="E3:E4"/>
    <mergeCell ref="F3:F4"/>
    <mergeCell ref="A90:G90"/>
    <mergeCell ref="E102:F102"/>
    <mergeCell ref="A101:C101"/>
    <mergeCell ref="A72:G72"/>
    <mergeCell ref="B77:C77"/>
    <mergeCell ref="B71:C71"/>
    <mergeCell ref="H65:H66"/>
    <mergeCell ref="A87:G87"/>
    <mergeCell ref="A89:C89"/>
    <mergeCell ref="A81:G81"/>
    <mergeCell ref="A86:C86"/>
    <mergeCell ref="A78:G78"/>
    <mergeCell ref="A80:C80"/>
    <mergeCell ref="A68:G68"/>
    <mergeCell ref="A67:C67"/>
  </mergeCells>
  <printOptions/>
  <pageMargins left="0.7874015748031497" right="0.7874015748031497" top="0.984251968503937" bottom="0.984251968503937" header="0.5118110236220472" footer="0.5118110236220472"/>
  <pageSetup horizontalDpi="600" verticalDpi="600" orientation="landscape" paperSize="9" scale="44" r:id="rId1"/>
  <headerFooter alignWithMargins="0">
    <oddFooter>&amp;CStrona &amp;P z &amp;N</oddFooter>
  </headerFooter>
  <rowBreaks count="2" manualBreakCount="2">
    <brk id="44" max="22" man="1"/>
    <brk id="77" max="22" man="1"/>
  </rowBreaks>
  <colBreaks count="1" manualBreakCount="1">
    <brk id="10" max="71" man="1"/>
  </colBreaks>
</worksheet>
</file>

<file path=xl/worksheets/sheet3.xml><?xml version="1.0" encoding="utf-8"?>
<worksheet xmlns="http://schemas.openxmlformats.org/spreadsheetml/2006/main" xmlns:r="http://schemas.openxmlformats.org/officeDocument/2006/relationships">
  <dimension ref="A1:D663"/>
  <sheetViews>
    <sheetView view="pageBreakPreview" zoomScale="75" zoomScaleNormal="110" zoomScaleSheetLayoutView="75" zoomScalePageLayoutView="0" workbookViewId="0" topLeftCell="A99">
      <selection activeCell="D146" sqref="D146"/>
    </sheetView>
  </sheetViews>
  <sheetFormatPr defaultColWidth="9.140625" defaultRowHeight="12.75"/>
  <cols>
    <col min="1" max="1" width="5.57421875" style="9" customWidth="1"/>
    <col min="2" max="2" width="47.57421875" style="20" customWidth="1"/>
    <col min="3" max="3" width="15.421875" style="11" customWidth="1"/>
    <col min="4" max="4" width="18.421875" style="89" customWidth="1"/>
    <col min="5" max="5" width="12.140625" style="9" bestFit="1" customWidth="1"/>
    <col min="6" max="6" width="11.140625" style="9" customWidth="1"/>
    <col min="7" max="16384" width="9.140625" style="9" customWidth="1"/>
  </cols>
  <sheetData>
    <row r="1" spans="1:4" ht="12.75">
      <c r="A1" s="19" t="s">
        <v>75</v>
      </c>
      <c r="D1" s="80"/>
    </row>
    <row r="3" spans="1:4" ht="25.5">
      <c r="A3" s="61" t="s">
        <v>19</v>
      </c>
      <c r="B3" s="61" t="s">
        <v>27</v>
      </c>
      <c r="C3" s="61" t="s">
        <v>28</v>
      </c>
      <c r="D3" s="81" t="s">
        <v>29</v>
      </c>
    </row>
    <row r="4" spans="1:4" ht="12.75">
      <c r="A4" s="265" t="s">
        <v>121</v>
      </c>
      <c r="B4" s="266"/>
      <c r="C4" s="266"/>
      <c r="D4" s="267"/>
    </row>
    <row r="5" spans="1:4" ht="12.75">
      <c r="A5" s="263" t="s">
        <v>635</v>
      </c>
      <c r="B5" s="263"/>
      <c r="C5" s="263"/>
      <c r="D5" s="263"/>
    </row>
    <row r="6" spans="1:4" ht="25.5">
      <c r="A6" s="2">
        <v>1</v>
      </c>
      <c r="B6" s="1" t="s">
        <v>636</v>
      </c>
      <c r="C6" s="2">
        <v>2019</v>
      </c>
      <c r="D6" s="85">
        <v>7500</v>
      </c>
    </row>
    <row r="7" spans="1:4" ht="12.75">
      <c r="A7" s="2">
        <v>2</v>
      </c>
      <c r="B7" s="1" t="s">
        <v>637</v>
      </c>
      <c r="C7" s="76">
        <v>2018</v>
      </c>
      <c r="D7" s="85">
        <v>8000</v>
      </c>
    </row>
    <row r="8" spans="1:4" ht="12.75">
      <c r="A8" s="2"/>
      <c r="B8" s="16" t="s">
        <v>0</v>
      </c>
      <c r="C8" s="2"/>
      <c r="D8" s="84">
        <f>SUM(D6:D7)</f>
        <v>15500</v>
      </c>
    </row>
    <row r="9" spans="1:4" s="12" customFormat="1" ht="13.5" customHeight="1">
      <c r="A9" s="265" t="s">
        <v>122</v>
      </c>
      <c r="B9" s="266"/>
      <c r="C9" s="266"/>
      <c r="D9" s="267"/>
    </row>
    <row r="10" spans="1:4" s="12" customFormat="1" ht="13.5" customHeight="1">
      <c r="A10" s="263" t="s">
        <v>6</v>
      </c>
      <c r="B10" s="263"/>
      <c r="C10" s="263"/>
      <c r="D10" s="263"/>
    </row>
    <row r="11" spans="1:4" s="12" customFormat="1" ht="13.5" customHeight="1">
      <c r="A11" s="2">
        <v>1</v>
      </c>
      <c r="B11" s="1" t="s">
        <v>136</v>
      </c>
      <c r="C11" s="2">
        <v>2015</v>
      </c>
      <c r="D11" s="83">
        <v>2750</v>
      </c>
    </row>
    <row r="12" spans="1:4" s="12" customFormat="1" ht="13.5" customHeight="1">
      <c r="A12" s="2">
        <v>2</v>
      </c>
      <c r="B12" s="1" t="s">
        <v>137</v>
      </c>
      <c r="C12" s="2">
        <v>2015</v>
      </c>
      <c r="D12" s="83">
        <v>4600</v>
      </c>
    </row>
    <row r="13" spans="1:4" s="12" customFormat="1" ht="13.5" customHeight="1">
      <c r="A13" s="2">
        <v>3</v>
      </c>
      <c r="B13" s="1" t="s">
        <v>138</v>
      </c>
      <c r="C13" s="2">
        <v>2015</v>
      </c>
      <c r="D13" s="83">
        <v>5600</v>
      </c>
    </row>
    <row r="14" spans="1:4" s="12" customFormat="1" ht="13.5" customHeight="1">
      <c r="A14" s="2">
        <v>4</v>
      </c>
      <c r="B14" s="1" t="s">
        <v>139</v>
      </c>
      <c r="C14" s="2">
        <v>2015</v>
      </c>
      <c r="D14" s="83">
        <v>3800</v>
      </c>
    </row>
    <row r="15" spans="1:4" s="12" customFormat="1" ht="13.5" customHeight="1">
      <c r="A15" s="2">
        <v>5</v>
      </c>
      <c r="B15" s="1" t="s">
        <v>140</v>
      </c>
      <c r="C15" s="2">
        <v>2015</v>
      </c>
      <c r="D15" s="83">
        <v>5100</v>
      </c>
    </row>
    <row r="16" spans="1:4" s="12" customFormat="1" ht="13.5" customHeight="1">
      <c r="A16" s="2">
        <v>6</v>
      </c>
      <c r="B16" s="1" t="s">
        <v>141</v>
      </c>
      <c r="C16" s="2">
        <v>2018</v>
      </c>
      <c r="D16" s="83">
        <v>5199</v>
      </c>
    </row>
    <row r="17" spans="1:4" s="12" customFormat="1" ht="13.5" customHeight="1">
      <c r="A17" s="2">
        <v>7</v>
      </c>
      <c r="B17" s="1" t="s">
        <v>141</v>
      </c>
      <c r="C17" s="2">
        <v>2019</v>
      </c>
      <c r="D17" s="83">
        <v>6599</v>
      </c>
    </row>
    <row r="18" spans="1:4" s="12" customFormat="1" ht="12.75" customHeight="1">
      <c r="A18" s="2"/>
      <c r="B18" s="16" t="s">
        <v>0</v>
      </c>
      <c r="C18" s="2"/>
      <c r="D18" s="84">
        <f>SUM(D11:D17)</f>
        <v>33648</v>
      </c>
    </row>
    <row r="19" spans="1:4" s="12" customFormat="1" ht="12.75">
      <c r="A19" s="265" t="s">
        <v>147</v>
      </c>
      <c r="B19" s="266"/>
      <c r="C19" s="266"/>
      <c r="D19" s="267"/>
    </row>
    <row r="20" spans="1:4" s="12" customFormat="1" ht="12.75">
      <c r="A20" s="263" t="s">
        <v>5</v>
      </c>
      <c r="B20" s="263"/>
      <c r="C20" s="263"/>
      <c r="D20" s="263"/>
    </row>
    <row r="21" spans="1:4" s="12" customFormat="1" ht="12.75">
      <c r="A21" s="2">
        <v>1</v>
      </c>
      <c r="B21" s="1" t="s">
        <v>155</v>
      </c>
      <c r="C21" s="2">
        <v>2017</v>
      </c>
      <c r="D21" s="91">
        <v>3444</v>
      </c>
    </row>
    <row r="22" spans="1:4" s="12" customFormat="1" ht="12.75">
      <c r="A22" s="2">
        <v>2</v>
      </c>
      <c r="B22" s="1" t="s">
        <v>156</v>
      </c>
      <c r="C22" s="2">
        <v>2017</v>
      </c>
      <c r="D22" s="83">
        <v>3321</v>
      </c>
    </row>
    <row r="23" spans="1:4" ht="12.75">
      <c r="A23" s="2"/>
      <c r="B23" s="16" t="s">
        <v>0</v>
      </c>
      <c r="C23" s="2"/>
      <c r="D23" s="84">
        <f>SUM(D21:D22)</f>
        <v>6765</v>
      </c>
    </row>
    <row r="24" spans="1:4" ht="12.75">
      <c r="A24" s="263" t="s">
        <v>6</v>
      </c>
      <c r="B24" s="263"/>
      <c r="C24" s="263"/>
      <c r="D24" s="263"/>
    </row>
    <row r="25" spans="1:4" ht="12.75">
      <c r="A25" s="2">
        <v>1</v>
      </c>
      <c r="B25" s="1" t="s">
        <v>157</v>
      </c>
      <c r="C25" s="2">
        <v>2017</v>
      </c>
      <c r="D25" s="83">
        <v>2999</v>
      </c>
    </row>
    <row r="26" spans="1:4" ht="12.75">
      <c r="A26" s="2"/>
      <c r="B26" s="16" t="s">
        <v>0</v>
      </c>
      <c r="C26" s="2"/>
      <c r="D26" s="84">
        <f>SUM(D25:D25)</f>
        <v>2999</v>
      </c>
    </row>
    <row r="27" spans="1:4" ht="12.75">
      <c r="A27" s="265" t="s">
        <v>159</v>
      </c>
      <c r="B27" s="266"/>
      <c r="C27" s="266"/>
      <c r="D27" s="267"/>
    </row>
    <row r="28" spans="1:4" s="12" customFormat="1" ht="12.75" customHeight="1">
      <c r="A28" s="263" t="s">
        <v>5</v>
      </c>
      <c r="B28" s="263"/>
      <c r="C28" s="263"/>
      <c r="D28" s="263"/>
    </row>
    <row r="29" spans="1:4" s="12" customFormat="1" ht="12.75">
      <c r="A29" s="2">
        <v>1</v>
      </c>
      <c r="B29" s="1" t="s">
        <v>160</v>
      </c>
      <c r="C29" s="2">
        <v>2016</v>
      </c>
      <c r="D29" s="83">
        <v>579</v>
      </c>
    </row>
    <row r="30" spans="1:4" s="12" customFormat="1" ht="12.75">
      <c r="A30" s="2">
        <v>2</v>
      </c>
      <c r="B30" s="1" t="s">
        <v>161</v>
      </c>
      <c r="C30" s="2">
        <v>2016</v>
      </c>
      <c r="D30" s="83">
        <v>942</v>
      </c>
    </row>
    <row r="31" spans="1:4" s="12" customFormat="1" ht="12.75">
      <c r="A31" s="2"/>
      <c r="B31" s="16" t="s">
        <v>0</v>
      </c>
      <c r="C31" s="2"/>
      <c r="D31" s="84">
        <f>SUM(D29:D30)</f>
        <v>1521</v>
      </c>
    </row>
    <row r="32" spans="1:4" s="12" customFormat="1" ht="12.75">
      <c r="A32" s="265" t="s">
        <v>163</v>
      </c>
      <c r="B32" s="266"/>
      <c r="C32" s="266"/>
      <c r="D32" s="267"/>
    </row>
    <row r="33" spans="1:4" s="12" customFormat="1" ht="12.75">
      <c r="A33" s="263" t="s">
        <v>5</v>
      </c>
      <c r="B33" s="263"/>
      <c r="C33" s="263"/>
      <c r="D33" s="263"/>
    </row>
    <row r="34" spans="1:4" s="12" customFormat="1" ht="12.75">
      <c r="A34" s="2">
        <v>1</v>
      </c>
      <c r="B34" s="1" t="s">
        <v>181</v>
      </c>
      <c r="C34" s="2">
        <v>2014</v>
      </c>
      <c r="D34" s="85">
        <v>27000</v>
      </c>
    </row>
    <row r="35" spans="1:4" s="12" customFormat="1" ht="12.75">
      <c r="A35" s="2">
        <v>2</v>
      </c>
      <c r="B35" s="1" t="s">
        <v>182</v>
      </c>
      <c r="C35" s="76">
        <v>2015</v>
      </c>
      <c r="D35" s="85">
        <v>6720</v>
      </c>
    </row>
    <row r="36" spans="1:4" s="12" customFormat="1" ht="12.75">
      <c r="A36" s="2">
        <v>3</v>
      </c>
      <c r="B36" s="71" t="s">
        <v>183</v>
      </c>
      <c r="C36" s="72">
        <v>2017</v>
      </c>
      <c r="D36" s="86">
        <v>14000</v>
      </c>
    </row>
    <row r="37" spans="1:4" s="12" customFormat="1" ht="12.75">
      <c r="A37" s="2"/>
      <c r="B37" s="16" t="s">
        <v>0</v>
      </c>
      <c r="C37" s="2"/>
      <c r="D37" s="84">
        <f>SUM(D34:D36)</f>
        <v>47720</v>
      </c>
    </row>
    <row r="38" spans="1:4" s="12" customFormat="1" ht="12.75">
      <c r="A38" s="263" t="s">
        <v>6</v>
      </c>
      <c r="B38" s="263"/>
      <c r="C38" s="263"/>
      <c r="D38" s="263"/>
    </row>
    <row r="39" spans="1:4" s="12" customFormat="1" ht="12.75">
      <c r="A39" s="2">
        <v>1</v>
      </c>
      <c r="B39" s="1" t="s">
        <v>184</v>
      </c>
      <c r="C39" s="2">
        <v>2015</v>
      </c>
      <c r="D39" s="85">
        <v>1950</v>
      </c>
    </row>
    <row r="40" spans="1:4" s="12" customFormat="1" ht="12.75">
      <c r="A40" s="2">
        <v>2</v>
      </c>
      <c r="B40" s="1" t="s">
        <v>185</v>
      </c>
      <c r="C40" s="2">
        <v>2017</v>
      </c>
      <c r="D40" s="83">
        <v>3500</v>
      </c>
    </row>
    <row r="41" spans="1:4" ht="12.75" customHeight="1">
      <c r="A41" s="2"/>
      <c r="B41" s="16" t="s">
        <v>0</v>
      </c>
      <c r="C41" s="2"/>
      <c r="D41" s="84">
        <f>SUM(D39:D40)</f>
        <v>5450</v>
      </c>
    </row>
    <row r="42" spans="1:4" s="12" customFormat="1" ht="12.75">
      <c r="A42" s="265" t="s">
        <v>187</v>
      </c>
      <c r="B42" s="266"/>
      <c r="C42" s="266"/>
      <c r="D42" s="267"/>
    </row>
    <row r="43" spans="1:4" s="12" customFormat="1" ht="12.75">
      <c r="A43" s="263" t="s">
        <v>5</v>
      </c>
      <c r="B43" s="263"/>
      <c r="C43" s="263"/>
      <c r="D43" s="263"/>
    </row>
    <row r="44" spans="1:4" s="12" customFormat="1" ht="12.75">
      <c r="A44" s="2">
        <v>1</v>
      </c>
      <c r="B44" s="71" t="s">
        <v>202</v>
      </c>
      <c r="C44" s="72">
        <v>2014</v>
      </c>
      <c r="D44" s="92">
        <v>3467</v>
      </c>
    </row>
    <row r="45" spans="1:4" s="12" customFormat="1" ht="12.75">
      <c r="A45" s="2">
        <v>2</v>
      </c>
      <c r="B45" s="71" t="s">
        <v>202</v>
      </c>
      <c r="C45" s="72">
        <v>2015</v>
      </c>
      <c r="D45" s="92">
        <v>3349</v>
      </c>
    </row>
    <row r="46" spans="1:4" s="12" customFormat="1" ht="12.75">
      <c r="A46" s="2">
        <v>3</v>
      </c>
      <c r="B46" s="1" t="s">
        <v>202</v>
      </c>
      <c r="C46" s="2">
        <v>2015</v>
      </c>
      <c r="D46" s="83">
        <v>2300</v>
      </c>
    </row>
    <row r="47" spans="1:4" s="12" customFormat="1" ht="12.75">
      <c r="A47" s="2">
        <v>4</v>
      </c>
      <c r="B47" s="1" t="s">
        <v>203</v>
      </c>
      <c r="C47" s="2">
        <v>2017</v>
      </c>
      <c r="D47" s="83">
        <v>2554</v>
      </c>
    </row>
    <row r="48" spans="1:4" s="12" customFormat="1" ht="12.75">
      <c r="A48" s="2">
        <v>5</v>
      </c>
      <c r="B48" s="1" t="s">
        <v>204</v>
      </c>
      <c r="C48" s="2">
        <v>2018</v>
      </c>
      <c r="D48" s="83">
        <v>8750</v>
      </c>
    </row>
    <row r="49" spans="1:4" s="12" customFormat="1" ht="12.75">
      <c r="A49" s="2">
        <v>6</v>
      </c>
      <c r="B49" s="1" t="s">
        <v>204</v>
      </c>
      <c r="C49" s="2">
        <v>2018</v>
      </c>
      <c r="D49" s="83">
        <v>8750</v>
      </c>
    </row>
    <row r="50" spans="1:4" s="12" customFormat="1" ht="12.75">
      <c r="A50" s="2">
        <v>7</v>
      </c>
      <c r="B50" s="1" t="s">
        <v>205</v>
      </c>
      <c r="C50" s="2">
        <v>2018</v>
      </c>
      <c r="D50" s="83">
        <v>2549</v>
      </c>
    </row>
    <row r="51" spans="1:4" s="12" customFormat="1" ht="12.75">
      <c r="A51" s="2"/>
      <c r="B51" s="16" t="s">
        <v>0</v>
      </c>
      <c r="C51" s="2"/>
      <c r="D51" s="84">
        <f>SUM(D44:D50)</f>
        <v>31719</v>
      </c>
    </row>
    <row r="52" spans="1:4" s="12" customFormat="1" ht="12.75">
      <c r="A52" s="263" t="s">
        <v>6</v>
      </c>
      <c r="B52" s="263"/>
      <c r="C52" s="263"/>
      <c r="D52" s="263"/>
    </row>
    <row r="53" spans="1:4" s="12" customFormat="1" ht="12.75">
      <c r="A53" s="2">
        <v>1</v>
      </c>
      <c r="B53" s="1" t="s">
        <v>206</v>
      </c>
      <c r="C53" s="2">
        <v>2014</v>
      </c>
      <c r="D53" s="85">
        <v>329.9</v>
      </c>
    </row>
    <row r="54" spans="1:4" s="12" customFormat="1" ht="12.75">
      <c r="A54" s="2">
        <v>2</v>
      </c>
      <c r="B54" s="1" t="s">
        <v>207</v>
      </c>
      <c r="C54" s="2">
        <v>2015</v>
      </c>
      <c r="D54" s="85">
        <v>2440</v>
      </c>
    </row>
    <row r="55" spans="1:4" s="12" customFormat="1" ht="12.75">
      <c r="A55" s="2">
        <v>3</v>
      </c>
      <c r="B55" s="1" t="s">
        <v>208</v>
      </c>
      <c r="C55" s="2">
        <v>2016</v>
      </c>
      <c r="D55" s="85">
        <v>2300</v>
      </c>
    </row>
    <row r="56" spans="1:4" s="12" customFormat="1" ht="12.75">
      <c r="A56" s="2">
        <v>4</v>
      </c>
      <c r="B56" s="1" t="s">
        <v>208</v>
      </c>
      <c r="C56" s="2">
        <v>2017</v>
      </c>
      <c r="D56" s="83">
        <v>2599</v>
      </c>
    </row>
    <row r="57" spans="1:4" s="12" customFormat="1" ht="12.75">
      <c r="A57" s="2">
        <v>5</v>
      </c>
      <c r="B57" s="1" t="s">
        <v>208</v>
      </c>
      <c r="C57" s="2">
        <v>2016</v>
      </c>
      <c r="D57" s="83">
        <v>2487</v>
      </c>
    </row>
    <row r="58" spans="1:4" s="12" customFormat="1" ht="13.5" customHeight="1">
      <c r="A58" s="2"/>
      <c r="B58" s="16" t="s">
        <v>0</v>
      </c>
      <c r="C58" s="2"/>
      <c r="D58" s="84">
        <f>SUM(D53:D57)</f>
        <v>10155.9</v>
      </c>
    </row>
    <row r="59" spans="1:4" s="12" customFormat="1" ht="13.5" customHeight="1">
      <c r="A59" s="265" t="s">
        <v>210</v>
      </c>
      <c r="B59" s="266"/>
      <c r="C59" s="266"/>
      <c r="D59" s="267"/>
    </row>
    <row r="60" spans="1:4" s="12" customFormat="1" ht="13.5" customHeight="1">
      <c r="A60" s="263" t="s">
        <v>5</v>
      </c>
      <c r="B60" s="263"/>
      <c r="C60" s="263"/>
      <c r="D60" s="263"/>
    </row>
    <row r="61" spans="1:4" s="12" customFormat="1" ht="13.5" customHeight="1">
      <c r="A61" s="2">
        <v>1</v>
      </c>
      <c r="B61" s="18" t="s">
        <v>226</v>
      </c>
      <c r="C61" s="17">
        <v>2016</v>
      </c>
      <c r="D61" s="82">
        <v>1476</v>
      </c>
    </row>
    <row r="62" spans="1:4" s="12" customFormat="1" ht="13.5" customHeight="1">
      <c r="A62" s="2">
        <v>2</v>
      </c>
      <c r="B62" s="18" t="s">
        <v>227</v>
      </c>
      <c r="C62" s="17">
        <v>2014</v>
      </c>
      <c r="D62" s="82">
        <v>1399</v>
      </c>
    </row>
    <row r="63" spans="1:4" s="12" customFormat="1" ht="13.5" customHeight="1">
      <c r="A63" s="2">
        <v>3</v>
      </c>
      <c r="B63" s="18" t="s">
        <v>228</v>
      </c>
      <c r="C63" s="17">
        <v>2017</v>
      </c>
      <c r="D63" s="82">
        <v>10495</v>
      </c>
    </row>
    <row r="64" spans="1:4" s="12" customFormat="1" ht="17.25" customHeight="1">
      <c r="A64" s="2">
        <v>4</v>
      </c>
      <c r="B64" s="18" t="s">
        <v>229</v>
      </c>
      <c r="C64" s="17">
        <v>2017</v>
      </c>
      <c r="D64" s="82">
        <v>5980</v>
      </c>
    </row>
    <row r="65" spans="1:4" s="12" customFormat="1" ht="17.25" customHeight="1">
      <c r="A65" s="2">
        <v>5</v>
      </c>
      <c r="B65" s="18" t="s">
        <v>230</v>
      </c>
      <c r="C65" s="17">
        <v>2017</v>
      </c>
      <c r="D65" s="82">
        <v>1590</v>
      </c>
    </row>
    <row r="66" spans="1:4" s="12" customFormat="1" ht="17.25" customHeight="1">
      <c r="A66" s="2">
        <v>6</v>
      </c>
      <c r="B66" s="18" t="s">
        <v>231</v>
      </c>
      <c r="C66" s="17">
        <v>2017</v>
      </c>
      <c r="D66" s="82">
        <v>3500</v>
      </c>
    </row>
    <row r="67" spans="1:4" s="12" customFormat="1" ht="13.5" customHeight="1">
      <c r="A67" s="2">
        <v>7</v>
      </c>
      <c r="B67" s="18" t="s">
        <v>232</v>
      </c>
      <c r="C67" s="17">
        <v>2017</v>
      </c>
      <c r="D67" s="82">
        <v>7000</v>
      </c>
    </row>
    <row r="68" spans="1:4" s="12" customFormat="1" ht="13.5" customHeight="1">
      <c r="A68" s="2">
        <v>8</v>
      </c>
      <c r="B68" s="18" t="s">
        <v>233</v>
      </c>
      <c r="C68" s="17">
        <v>2017</v>
      </c>
      <c r="D68" s="82">
        <v>4500</v>
      </c>
    </row>
    <row r="69" spans="1:4" s="12" customFormat="1" ht="13.5" customHeight="1">
      <c r="A69" s="2">
        <v>9</v>
      </c>
      <c r="B69" s="18" t="s">
        <v>231</v>
      </c>
      <c r="C69" s="17">
        <v>2017</v>
      </c>
      <c r="D69" s="82">
        <v>2500</v>
      </c>
    </row>
    <row r="70" spans="1:4" s="12" customFormat="1" ht="13.5" customHeight="1">
      <c r="A70" s="2"/>
      <c r="B70" s="16" t="s">
        <v>0</v>
      </c>
      <c r="C70" s="2"/>
      <c r="D70" s="84">
        <f>SUM(D61:D69)</f>
        <v>38440</v>
      </c>
    </row>
    <row r="71" spans="1:4" s="12" customFormat="1" ht="13.5" customHeight="1">
      <c r="A71" s="263" t="s">
        <v>6</v>
      </c>
      <c r="B71" s="263"/>
      <c r="C71" s="263"/>
      <c r="D71" s="263"/>
    </row>
    <row r="72" spans="1:4" s="12" customFormat="1" ht="13.5" customHeight="1">
      <c r="A72" s="2">
        <v>1</v>
      </c>
      <c r="B72" s="1" t="s">
        <v>234</v>
      </c>
      <c r="C72" s="2"/>
      <c r="D72" s="83">
        <v>1175</v>
      </c>
    </row>
    <row r="73" spans="1:4" s="12" customFormat="1" ht="13.5" customHeight="1">
      <c r="A73" s="2">
        <v>2</v>
      </c>
      <c r="B73" s="1" t="s">
        <v>235</v>
      </c>
      <c r="C73" s="2"/>
      <c r="D73" s="83">
        <v>1900</v>
      </c>
    </row>
    <row r="74" spans="1:4" s="12" customFormat="1" ht="13.5" customHeight="1">
      <c r="A74" s="2">
        <v>3</v>
      </c>
      <c r="B74" s="1" t="s">
        <v>236</v>
      </c>
      <c r="C74" s="2"/>
      <c r="D74" s="83">
        <v>1899</v>
      </c>
    </row>
    <row r="75" spans="1:4" s="12" customFormat="1" ht="13.5" customHeight="1">
      <c r="A75" s="2">
        <v>4</v>
      </c>
      <c r="B75" s="1" t="s">
        <v>237</v>
      </c>
      <c r="C75" s="2"/>
      <c r="D75" s="83">
        <v>1800</v>
      </c>
    </row>
    <row r="76" spans="1:4" s="12" customFormat="1" ht="13.5" customHeight="1">
      <c r="A76" s="2">
        <v>5</v>
      </c>
      <c r="B76" s="1" t="s">
        <v>239</v>
      </c>
      <c r="C76" s="2">
        <v>2015</v>
      </c>
      <c r="D76" s="83">
        <v>1564</v>
      </c>
    </row>
    <row r="77" spans="1:4" s="12" customFormat="1" ht="13.5" customHeight="1">
      <c r="A77" s="2">
        <v>6</v>
      </c>
      <c r="B77" s="1" t="s">
        <v>240</v>
      </c>
      <c r="C77" s="2">
        <v>2017</v>
      </c>
      <c r="D77" s="83">
        <v>2249</v>
      </c>
    </row>
    <row r="78" spans="1:4" s="12" customFormat="1" ht="12.75" customHeight="1">
      <c r="A78" s="2">
        <v>7</v>
      </c>
      <c r="B78" s="1" t="s">
        <v>241</v>
      </c>
      <c r="C78" s="2">
        <v>2017</v>
      </c>
      <c r="D78" s="83">
        <v>1569</v>
      </c>
    </row>
    <row r="79" spans="1:4" s="12" customFormat="1" ht="12.75" customHeight="1">
      <c r="A79" s="2">
        <v>8</v>
      </c>
      <c r="B79" s="1" t="s">
        <v>241</v>
      </c>
      <c r="C79" s="2">
        <v>2017</v>
      </c>
      <c r="D79" s="90">
        <v>1599</v>
      </c>
    </row>
    <row r="80" spans="1:4" s="12" customFormat="1" ht="12.75">
      <c r="A80" s="2">
        <v>9</v>
      </c>
      <c r="B80" s="1" t="s">
        <v>242</v>
      </c>
      <c r="C80" s="2">
        <v>2016</v>
      </c>
      <c r="D80" s="83">
        <v>1279</v>
      </c>
    </row>
    <row r="81" spans="1:4" s="12" customFormat="1" ht="12.75">
      <c r="A81" s="2"/>
      <c r="B81" s="16" t="s">
        <v>0</v>
      </c>
      <c r="C81" s="2"/>
      <c r="D81" s="84">
        <f>SUM(D72:D80)</f>
        <v>15034</v>
      </c>
    </row>
    <row r="82" spans="1:4" s="12" customFormat="1" ht="12.75">
      <c r="A82" s="265" t="s">
        <v>243</v>
      </c>
      <c r="B82" s="266"/>
      <c r="C82" s="266"/>
      <c r="D82" s="267"/>
    </row>
    <row r="83" spans="1:4" s="12" customFormat="1" ht="12.75">
      <c r="A83" s="263" t="s">
        <v>5</v>
      </c>
      <c r="B83" s="263"/>
      <c r="C83" s="263"/>
      <c r="D83" s="263"/>
    </row>
    <row r="84" spans="1:4" s="12" customFormat="1" ht="12.75">
      <c r="A84" s="2">
        <v>1</v>
      </c>
      <c r="B84" s="71" t="s">
        <v>250</v>
      </c>
      <c r="C84" s="72"/>
      <c r="D84" s="86">
        <v>2550</v>
      </c>
    </row>
    <row r="85" spans="1:4" s="12" customFormat="1" ht="12.75">
      <c r="A85" s="2">
        <v>2</v>
      </c>
      <c r="B85" s="1" t="s">
        <v>251</v>
      </c>
      <c r="C85" s="2"/>
      <c r="D85" s="83">
        <v>1299</v>
      </c>
    </row>
    <row r="86" spans="1:4" ht="12.75">
      <c r="A86" s="2"/>
      <c r="B86" s="16" t="s">
        <v>0</v>
      </c>
      <c r="C86" s="2"/>
      <c r="D86" s="84">
        <f>SUM(D84:D85)</f>
        <v>3849</v>
      </c>
    </row>
    <row r="87" spans="1:4" ht="12.75">
      <c r="A87" s="263" t="s">
        <v>6</v>
      </c>
      <c r="B87" s="263"/>
      <c r="C87" s="263"/>
      <c r="D87" s="263"/>
    </row>
    <row r="88" spans="1:4" ht="12.75">
      <c r="A88" s="2">
        <v>1</v>
      </c>
      <c r="B88" s="1" t="s">
        <v>238</v>
      </c>
      <c r="C88" s="2"/>
      <c r="D88" s="83">
        <v>2099</v>
      </c>
    </row>
    <row r="89" spans="1:4" ht="12.75">
      <c r="A89" s="2"/>
      <c r="B89" s="16" t="s">
        <v>0</v>
      </c>
      <c r="C89" s="2"/>
      <c r="D89" s="84">
        <f>SUM(D88:D88)</f>
        <v>2099</v>
      </c>
    </row>
    <row r="90" spans="1:4" ht="12.75">
      <c r="A90" s="265" t="s">
        <v>252</v>
      </c>
      <c r="B90" s="266"/>
      <c r="C90" s="266"/>
      <c r="D90" s="267"/>
    </row>
    <row r="91" spans="1:4" ht="12.75">
      <c r="A91" s="263" t="s">
        <v>5</v>
      </c>
      <c r="B91" s="263"/>
      <c r="C91" s="263"/>
      <c r="D91" s="263"/>
    </row>
    <row r="92" spans="1:4" ht="12.75">
      <c r="A92" s="2">
        <v>1</v>
      </c>
      <c r="B92" s="71" t="s">
        <v>271</v>
      </c>
      <c r="C92" s="72">
        <v>2018</v>
      </c>
      <c r="D92" s="86">
        <v>17500</v>
      </c>
    </row>
    <row r="93" spans="1:4" s="12" customFormat="1" ht="12.75">
      <c r="A93" s="2"/>
      <c r="B93" s="16" t="s">
        <v>0</v>
      </c>
      <c r="C93" s="2"/>
      <c r="D93" s="84">
        <f>SUM(D92:D92)</f>
        <v>17500</v>
      </c>
    </row>
    <row r="94" spans="1:4" s="12" customFormat="1" ht="12.75">
      <c r="A94" s="263" t="s">
        <v>6</v>
      </c>
      <c r="B94" s="263"/>
      <c r="C94" s="263"/>
      <c r="D94" s="263"/>
    </row>
    <row r="95" spans="1:4" s="12" customFormat="1" ht="12.75">
      <c r="A95" s="2">
        <v>1</v>
      </c>
      <c r="B95" s="1" t="s">
        <v>272</v>
      </c>
      <c r="C95" s="2">
        <v>2017</v>
      </c>
      <c r="D95" s="83">
        <v>700</v>
      </c>
    </row>
    <row r="96" spans="1:4" s="12" customFormat="1" ht="12.75">
      <c r="A96" s="2">
        <v>2</v>
      </c>
      <c r="B96" s="1" t="s">
        <v>272</v>
      </c>
      <c r="C96" s="2">
        <v>2017</v>
      </c>
      <c r="D96" s="83">
        <v>700</v>
      </c>
    </row>
    <row r="97" spans="1:4" s="12" customFormat="1" ht="12.75">
      <c r="A97" s="2">
        <v>3</v>
      </c>
      <c r="B97" s="1" t="s">
        <v>272</v>
      </c>
      <c r="C97" s="2">
        <v>2017</v>
      </c>
      <c r="D97" s="83">
        <v>700</v>
      </c>
    </row>
    <row r="98" spans="1:4" s="12" customFormat="1" ht="12.75">
      <c r="A98" s="2">
        <v>4</v>
      </c>
      <c r="B98" s="1" t="s">
        <v>272</v>
      </c>
      <c r="C98" s="2">
        <v>2017</v>
      </c>
      <c r="D98" s="83">
        <v>700</v>
      </c>
    </row>
    <row r="99" spans="1:4" s="12" customFormat="1" ht="12.75">
      <c r="A99" s="2">
        <v>5</v>
      </c>
      <c r="B99" s="1" t="s">
        <v>272</v>
      </c>
      <c r="C99" s="2">
        <v>2017</v>
      </c>
      <c r="D99" s="83">
        <v>700</v>
      </c>
    </row>
    <row r="100" spans="1:4" s="12" customFormat="1" ht="12.75">
      <c r="A100" s="2"/>
      <c r="B100" s="16" t="s">
        <v>0</v>
      </c>
      <c r="C100" s="2"/>
      <c r="D100" s="84">
        <f>SUM(D95:D99)</f>
        <v>3500</v>
      </c>
    </row>
    <row r="101" spans="1:4" s="12" customFormat="1" ht="12.75">
      <c r="A101" s="265" t="s">
        <v>273</v>
      </c>
      <c r="B101" s="266"/>
      <c r="C101" s="266"/>
      <c r="D101" s="267"/>
    </row>
    <row r="102" spans="1:4" s="12" customFormat="1" ht="12.75">
      <c r="A102" s="263" t="s">
        <v>5</v>
      </c>
      <c r="B102" s="263"/>
      <c r="C102" s="263"/>
      <c r="D102" s="263"/>
    </row>
    <row r="103" spans="1:4" s="12" customFormat="1" ht="12.75">
      <c r="A103" s="2">
        <v>1</v>
      </c>
      <c r="B103" s="1" t="s">
        <v>279</v>
      </c>
      <c r="C103" s="2">
        <v>2016</v>
      </c>
      <c r="D103" s="129">
        <v>3500</v>
      </c>
    </row>
    <row r="104" spans="1:4" s="12" customFormat="1" ht="17.25" customHeight="1">
      <c r="A104" s="2">
        <v>2</v>
      </c>
      <c r="B104" s="1" t="s">
        <v>279</v>
      </c>
      <c r="C104" s="2">
        <v>2016</v>
      </c>
      <c r="D104" s="129">
        <v>3500</v>
      </c>
    </row>
    <row r="105" spans="1:4" s="12" customFormat="1" ht="16.5" customHeight="1">
      <c r="A105" s="2">
        <v>3</v>
      </c>
      <c r="B105" s="1" t="s">
        <v>280</v>
      </c>
      <c r="C105" s="2">
        <v>2017</v>
      </c>
      <c r="D105" s="129">
        <v>315</v>
      </c>
    </row>
    <row r="106" spans="1:4" s="12" customFormat="1" ht="15.75" customHeight="1">
      <c r="A106" s="2">
        <v>4</v>
      </c>
      <c r="B106" s="1" t="s">
        <v>281</v>
      </c>
      <c r="C106" s="2">
        <v>2017</v>
      </c>
      <c r="D106" s="129">
        <v>9258</v>
      </c>
    </row>
    <row r="107" spans="1:4" s="12" customFormat="1" ht="25.5">
      <c r="A107" s="2">
        <v>5</v>
      </c>
      <c r="B107" s="1" t="s">
        <v>282</v>
      </c>
      <c r="C107" s="2">
        <v>2018</v>
      </c>
      <c r="D107" s="129">
        <v>17500</v>
      </c>
    </row>
    <row r="108" spans="1:4" s="12" customFormat="1" ht="12.75">
      <c r="A108" s="2">
        <v>6</v>
      </c>
      <c r="B108" s="1" t="s">
        <v>283</v>
      </c>
      <c r="C108" s="2">
        <v>2018</v>
      </c>
      <c r="D108" s="129">
        <v>6199</v>
      </c>
    </row>
    <row r="109" spans="1:4" s="12" customFormat="1" ht="12.75">
      <c r="A109" s="2"/>
      <c r="B109" s="16" t="s">
        <v>0</v>
      </c>
      <c r="C109" s="2"/>
      <c r="D109" s="135">
        <f>SUM(D103:D108)</f>
        <v>40272</v>
      </c>
    </row>
    <row r="110" spans="1:4" s="12" customFormat="1" ht="12.75">
      <c r="A110" s="263" t="s">
        <v>6</v>
      </c>
      <c r="B110" s="263"/>
      <c r="C110" s="263"/>
      <c r="D110" s="263"/>
    </row>
    <row r="111" spans="1:4" s="12" customFormat="1" ht="12.75">
      <c r="A111" s="2">
        <v>1</v>
      </c>
      <c r="B111" s="1" t="s">
        <v>157</v>
      </c>
      <c r="C111" s="2">
        <v>2018</v>
      </c>
      <c r="D111" s="83">
        <v>1550</v>
      </c>
    </row>
    <row r="112" spans="1:4" s="12" customFormat="1" ht="12.75">
      <c r="A112" s="2"/>
      <c r="B112" s="16" t="s">
        <v>0</v>
      </c>
      <c r="C112" s="2"/>
      <c r="D112" s="84">
        <f>SUM(D111:D111)</f>
        <v>1550</v>
      </c>
    </row>
    <row r="113" spans="1:4" s="12" customFormat="1" ht="12.75">
      <c r="A113" s="265" t="s">
        <v>284</v>
      </c>
      <c r="B113" s="266"/>
      <c r="C113" s="266"/>
      <c r="D113" s="267"/>
    </row>
    <row r="114" spans="1:4" s="12" customFormat="1" ht="12.75">
      <c r="A114" s="263" t="s">
        <v>5</v>
      </c>
      <c r="B114" s="263"/>
      <c r="C114" s="263"/>
      <c r="D114" s="263"/>
    </row>
    <row r="115" spans="1:4" s="12" customFormat="1" ht="12.75">
      <c r="A115" s="2">
        <v>1</v>
      </c>
      <c r="B115" s="1" t="s">
        <v>302</v>
      </c>
      <c r="C115" s="2">
        <v>2014</v>
      </c>
      <c r="D115" s="85">
        <v>22630</v>
      </c>
    </row>
    <row r="116" spans="1:4" s="12" customFormat="1" ht="12.75">
      <c r="A116" s="2">
        <v>2</v>
      </c>
      <c r="B116" s="1" t="s">
        <v>303</v>
      </c>
      <c r="C116" s="2">
        <v>2014</v>
      </c>
      <c r="D116" s="85">
        <v>780</v>
      </c>
    </row>
    <row r="117" spans="1:4" s="12" customFormat="1" ht="12.75">
      <c r="A117" s="2">
        <v>3</v>
      </c>
      <c r="B117" s="1" t="s">
        <v>304</v>
      </c>
      <c r="C117" s="2">
        <v>2015</v>
      </c>
      <c r="D117" s="85">
        <v>599.01</v>
      </c>
    </row>
    <row r="118" spans="1:4" s="12" customFormat="1" ht="17.25" customHeight="1">
      <c r="A118" s="2">
        <v>4</v>
      </c>
      <c r="B118" s="1" t="s">
        <v>305</v>
      </c>
      <c r="C118" s="2">
        <v>2017</v>
      </c>
      <c r="D118" s="83">
        <v>10987</v>
      </c>
    </row>
    <row r="119" spans="1:4" s="12" customFormat="1" ht="16.5" customHeight="1">
      <c r="A119" s="2">
        <v>5</v>
      </c>
      <c r="B119" s="1" t="s">
        <v>359</v>
      </c>
      <c r="C119" s="2">
        <v>2019</v>
      </c>
      <c r="D119" s="83">
        <v>778</v>
      </c>
    </row>
    <row r="120" spans="1:4" s="12" customFormat="1" ht="12.75">
      <c r="A120" s="2"/>
      <c r="B120" s="16" t="s">
        <v>0</v>
      </c>
      <c r="C120" s="2"/>
      <c r="D120" s="84">
        <f>SUM(D115:D119)</f>
        <v>35774.009999999995</v>
      </c>
    </row>
    <row r="121" spans="1:4" s="12" customFormat="1" ht="12.75">
      <c r="A121" s="263" t="s">
        <v>6</v>
      </c>
      <c r="B121" s="263"/>
      <c r="C121" s="263"/>
      <c r="D121" s="263"/>
    </row>
    <row r="122" spans="1:4" s="12" customFormat="1" ht="12.75">
      <c r="A122" s="2">
        <v>1</v>
      </c>
      <c r="B122" s="1" t="s">
        <v>306</v>
      </c>
      <c r="C122" s="2">
        <v>2014</v>
      </c>
      <c r="D122" s="85">
        <v>2549.79</v>
      </c>
    </row>
    <row r="123" spans="1:4" s="12" customFormat="1" ht="12.75">
      <c r="A123" s="2">
        <v>2</v>
      </c>
      <c r="B123" s="1" t="s">
        <v>307</v>
      </c>
      <c r="C123" s="2">
        <v>2017</v>
      </c>
      <c r="D123" s="83">
        <v>4799.97</v>
      </c>
    </row>
    <row r="124" spans="1:4" s="12" customFormat="1" ht="12.75">
      <c r="A124" s="2">
        <v>3</v>
      </c>
      <c r="B124" s="1" t="s">
        <v>308</v>
      </c>
      <c r="C124" s="2">
        <v>2017</v>
      </c>
      <c r="D124" s="83">
        <v>1555</v>
      </c>
    </row>
    <row r="125" spans="1:4" s="12" customFormat="1" ht="12.75">
      <c r="A125" s="2">
        <v>4</v>
      </c>
      <c r="B125" s="1" t="s">
        <v>309</v>
      </c>
      <c r="C125" s="2">
        <v>2019</v>
      </c>
      <c r="D125" s="83">
        <v>1789</v>
      </c>
    </row>
    <row r="126" spans="1:4" s="12" customFormat="1" ht="12.75">
      <c r="A126" s="2"/>
      <c r="B126" s="16" t="s">
        <v>0</v>
      </c>
      <c r="C126" s="2"/>
      <c r="D126" s="84">
        <f>SUM(D122:D125)</f>
        <v>10693.76</v>
      </c>
    </row>
    <row r="127" spans="1:4" s="12" customFormat="1" ht="12.75">
      <c r="A127" s="268" t="s">
        <v>310</v>
      </c>
      <c r="B127" s="269"/>
      <c r="C127" s="269"/>
      <c r="D127" s="270"/>
    </row>
    <row r="128" spans="1:4" s="12" customFormat="1" ht="12.75">
      <c r="A128" s="263" t="s">
        <v>5</v>
      </c>
      <c r="B128" s="263"/>
      <c r="C128" s="263"/>
      <c r="D128" s="263"/>
    </row>
    <row r="129" spans="1:4" s="12" customFormat="1" ht="38.25">
      <c r="A129" s="2">
        <v>1</v>
      </c>
      <c r="B129" s="223" t="s">
        <v>314</v>
      </c>
      <c r="C129" s="224">
        <v>2015</v>
      </c>
      <c r="D129" s="225">
        <v>16000</v>
      </c>
    </row>
    <row r="130" spans="1:4" s="12" customFormat="1" ht="12.75">
      <c r="A130" s="2"/>
      <c r="B130" s="16" t="s">
        <v>0</v>
      </c>
      <c r="C130" s="2"/>
      <c r="D130" s="84">
        <f>SUM(D129:D129)</f>
        <v>16000</v>
      </c>
    </row>
    <row r="131" spans="1:4" s="12" customFormat="1" ht="12.75">
      <c r="A131" s="263" t="s">
        <v>6</v>
      </c>
      <c r="B131" s="263"/>
      <c r="C131" s="263"/>
      <c r="D131" s="263"/>
    </row>
    <row r="132" spans="1:4" s="12" customFormat="1" ht="12.75">
      <c r="A132" s="2">
        <v>1</v>
      </c>
      <c r="B132" s="226" t="s">
        <v>315</v>
      </c>
      <c r="C132" s="227">
        <v>2013</v>
      </c>
      <c r="D132" s="228">
        <v>5223.3</v>
      </c>
    </row>
    <row r="133" spans="1:4" s="12" customFormat="1" ht="12.75">
      <c r="A133" s="2">
        <v>2</v>
      </c>
      <c r="B133" s="226" t="s">
        <v>316</v>
      </c>
      <c r="C133" s="227">
        <v>2013</v>
      </c>
      <c r="D133" s="228">
        <v>9997</v>
      </c>
    </row>
    <row r="134" spans="1:4" s="12" customFormat="1" ht="12.75">
      <c r="A134" s="2">
        <v>3</v>
      </c>
      <c r="B134" s="226" t="s">
        <v>317</v>
      </c>
      <c r="C134" s="227">
        <v>2014</v>
      </c>
      <c r="D134" s="228">
        <v>3460</v>
      </c>
    </row>
    <row r="135" spans="1:4" s="12" customFormat="1" ht="12.75">
      <c r="A135" s="2">
        <v>4</v>
      </c>
      <c r="B135" s="229" t="s">
        <v>318</v>
      </c>
      <c r="C135" s="227">
        <v>2017</v>
      </c>
      <c r="D135" s="228">
        <v>5600</v>
      </c>
    </row>
    <row r="136" spans="1:4" s="12" customFormat="1" ht="12.75">
      <c r="A136" s="2"/>
      <c r="B136" s="16" t="s">
        <v>0</v>
      </c>
      <c r="C136" s="2"/>
      <c r="D136" s="84">
        <f>SUM(D132:D135)</f>
        <v>24280.3</v>
      </c>
    </row>
    <row r="137" spans="1:4" s="12" customFormat="1" ht="12.75">
      <c r="A137" s="265" t="s">
        <v>321</v>
      </c>
      <c r="B137" s="266"/>
      <c r="C137" s="266"/>
      <c r="D137" s="267"/>
    </row>
    <row r="138" spans="1:4" s="12" customFormat="1" ht="12.75">
      <c r="A138" s="263" t="s">
        <v>6</v>
      </c>
      <c r="B138" s="263"/>
      <c r="C138" s="263"/>
      <c r="D138" s="263"/>
    </row>
    <row r="139" spans="1:4" s="12" customFormat="1" ht="12.75">
      <c r="A139" s="2">
        <v>1</v>
      </c>
      <c r="B139" s="1" t="s">
        <v>340</v>
      </c>
      <c r="C139" s="2">
        <v>2017</v>
      </c>
      <c r="D139" s="83">
        <v>3407.9</v>
      </c>
    </row>
    <row r="140" spans="1:4" s="12" customFormat="1" ht="12.75">
      <c r="A140" s="2"/>
      <c r="B140" s="16" t="s">
        <v>0</v>
      </c>
      <c r="C140" s="2"/>
      <c r="D140" s="84">
        <f>SUM(D139:D139)</f>
        <v>3407.9</v>
      </c>
    </row>
    <row r="141" spans="1:4" s="12" customFormat="1" ht="12.75">
      <c r="A141" s="20"/>
      <c r="B141" s="20"/>
      <c r="C141" s="21"/>
      <c r="D141" s="87"/>
    </row>
    <row r="142" spans="1:4" s="12" customFormat="1" ht="12.75">
      <c r="A142" s="20"/>
      <c r="B142" s="20"/>
      <c r="C142" s="21"/>
      <c r="D142" s="87"/>
    </row>
    <row r="143" spans="1:4" s="12" customFormat="1" ht="12.75">
      <c r="A143" s="20"/>
      <c r="B143" s="264" t="s">
        <v>30</v>
      </c>
      <c r="C143" s="264"/>
      <c r="D143" s="88">
        <f>SUM(D23,D37,D51,D70,D86,D93,D109,D120,D130,D31)</f>
        <v>239560.01</v>
      </c>
    </row>
    <row r="144" spans="1:4" s="12" customFormat="1" ht="12.75">
      <c r="A144" s="20"/>
      <c r="B144" s="264" t="s">
        <v>31</v>
      </c>
      <c r="C144" s="264"/>
      <c r="D144" s="88">
        <f>SUM(D18,D26,D41,D58,D81,D89,D100,D112,D126,D136,D140)</f>
        <v>112817.85999999999</v>
      </c>
    </row>
    <row r="145" spans="1:4" s="12" customFormat="1" ht="12.75">
      <c r="A145" s="20"/>
      <c r="B145" s="264" t="s">
        <v>634</v>
      </c>
      <c r="C145" s="264"/>
      <c r="D145" s="88">
        <f>SUM(D8)</f>
        <v>15500</v>
      </c>
    </row>
    <row r="146" spans="1:4" s="12" customFormat="1" ht="12.75">
      <c r="A146" s="20"/>
      <c r="B146" s="20"/>
      <c r="C146" s="21"/>
      <c r="D146" s="87"/>
    </row>
    <row r="147" spans="1:4" s="12" customFormat="1" ht="12.75">
      <c r="A147" s="20"/>
      <c r="B147" s="20"/>
      <c r="C147" s="21"/>
      <c r="D147" s="87"/>
    </row>
    <row r="148" spans="1:4" s="12" customFormat="1" ht="12.75">
      <c r="A148" s="20"/>
      <c r="B148" s="20"/>
      <c r="C148" s="21"/>
      <c r="D148" s="87"/>
    </row>
    <row r="149" spans="1:4" s="12" customFormat="1" ht="12.75">
      <c r="A149" s="20"/>
      <c r="B149" s="20"/>
      <c r="C149" s="21"/>
      <c r="D149" s="87"/>
    </row>
    <row r="150" spans="1:4" s="12" customFormat="1" ht="12.75">
      <c r="A150" s="20"/>
      <c r="B150" s="20"/>
      <c r="C150" s="21"/>
      <c r="D150" s="87"/>
    </row>
    <row r="151" spans="1:4" s="12" customFormat="1" ht="12.75">
      <c r="A151" s="20"/>
      <c r="B151" s="20"/>
      <c r="C151" s="21"/>
      <c r="D151" s="87"/>
    </row>
    <row r="152" spans="1:4" s="12" customFormat="1" ht="12.75">
      <c r="A152" s="20"/>
      <c r="B152" s="20"/>
      <c r="C152" s="21"/>
      <c r="D152" s="87"/>
    </row>
    <row r="153" spans="1:4" s="12" customFormat="1" ht="12.75">
      <c r="A153" s="20"/>
      <c r="B153" s="20"/>
      <c r="C153" s="21"/>
      <c r="D153" s="87"/>
    </row>
    <row r="154" spans="1:4" s="12" customFormat="1" ht="12.75">
      <c r="A154" s="20"/>
      <c r="B154" s="20"/>
      <c r="C154" s="21"/>
      <c r="D154" s="87"/>
    </row>
    <row r="155" spans="1:4" s="12" customFormat="1" ht="12.75">
      <c r="A155" s="20"/>
      <c r="B155" s="20"/>
      <c r="C155" s="21"/>
      <c r="D155" s="87"/>
    </row>
    <row r="156" spans="1:4" s="12" customFormat="1" ht="12.75">
      <c r="A156" s="20"/>
      <c r="B156" s="20"/>
      <c r="C156" s="21"/>
      <c r="D156" s="87"/>
    </row>
    <row r="157" spans="1:4" s="12" customFormat="1" ht="12.75">
      <c r="A157" s="20"/>
      <c r="B157" s="20"/>
      <c r="C157" s="21"/>
      <c r="D157" s="87"/>
    </row>
    <row r="158" spans="1:4" s="12" customFormat="1" ht="14.25" customHeight="1">
      <c r="A158" s="20"/>
      <c r="B158" s="20"/>
      <c r="C158" s="21"/>
      <c r="D158" s="87"/>
    </row>
    <row r="159" spans="1:4" ht="12.75">
      <c r="A159" s="20"/>
      <c r="C159" s="21"/>
      <c r="D159" s="87"/>
    </row>
    <row r="160" spans="1:4" s="12" customFormat="1" ht="12.75">
      <c r="A160" s="20"/>
      <c r="B160" s="20"/>
      <c r="C160" s="21"/>
      <c r="D160" s="87"/>
    </row>
    <row r="161" spans="1:4" s="12" customFormat="1" ht="12.75">
      <c r="A161" s="20"/>
      <c r="B161" s="20"/>
      <c r="C161" s="21"/>
      <c r="D161" s="87"/>
    </row>
    <row r="162" spans="1:4" s="12" customFormat="1" ht="18" customHeight="1">
      <c r="A162" s="20"/>
      <c r="B162" s="20"/>
      <c r="C162" s="21"/>
      <c r="D162" s="87"/>
    </row>
    <row r="163" spans="1:4" ht="12.75">
      <c r="A163" s="20"/>
      <c r="C163" s="21"/>
      <c r="D163" s="87"/>
    </row>
    <row r="164" spans="1:4" s="12" customFormat="1" ht="12.75">
      <c r="A164" s="20"/>
      <c r="B164" s="20"/>
      <c r="C164" s="21"/>
      <c r="D164" s="87"/>
    </row>
    <row r="165" spans="1:4" s="12" customFormat="1" ht="12.75">
      <c r="A165" s="20"/>
      <c r="B165" s="20"/>
      <c r="C165" s="21"/>
      <c r="D165" s="87"/>
    </row>
    <row r="166" spans="1:4" ht="12.75">
      <c r="A166" s="20"/>
      <c r="C166" s="21"/>
      <c r="D166" s="87"/>
    </row>
    <row r="167" spans="1:4" s="12" customFormat="1" ht="12.75">
      <c r="A167" s="20"/>
      <c r="B167" s="20"/>
      <c r="C167" s="21"/>
      <c r="D167" s="87"/>
    </row>
    <row r="168" spans="1:4" s="12" customFormat="1" ht="12.75">
      <c r="A168" s="20"/>
      <c r="B168" s="20"/>
      <c r="C168" s="21"/>
      <c r="D168" s="87"/>
    </row>
    <row r="169" spans="1:4" s="12" customFormat="1" ht="12.75">
      <c r="A169" s="20"/>
      <c r="B169" s="20"/>
      <c r="C169" s="21"/>
      <c r="D169" s="87"/>
    </row>
    <row r="170" spans="1:4" s="12" customFormat="1" ht="12.75">
      <c r="A170" s="20"/>
      <c r="B170" s="20"/>
      <c r="C170" s="21"/>
      <c r="D170" s="87"/>
    </row>
    <row r="171" spans="1:4" s="12" customFormat="1" ht="12.75">
      <c r="A171" s="20"/>
      <c r="B171" s="20"/>
      <c r="C171" s="21"/>
      <c r="D171" s="87"/>
    </row>
    <row r="172" spans="1:4" s="12" customFormat="1" ht="12.75">
      <c r="A172" s="20"/>
      <c r="B172" s="20"/>
      <c r="C172" s="21"/>
      <c r="D172" s="87"/>
    </row>
    <row r="173" spans="1:4" s="12" customFormat="1" ht="12.75">
      <c r="A173" s="20"/>
      <c r="B173" s="20"/>
      <c r="C173" s="21"/>
      <c r="D173" s="87"/>
    </row>
    <row r="174" spans="1:4" s="12" customFormat="1" ht="12.75">
      <c r="A174" s="20"/>
      <c r="B174" s="20"/>
      <c r="C174" s="21"/>
      <c r="D174" s="87"/>
    </row>
    <row r="175" spans="1:4" s="12" customFormat="1" ht="12.75">
      <c r="A175" s="20"/>
      <c r="B175" s="20"/>
      <c r="C175" s="21"/>
      <c r="D175" s="87"/>
    </row>
    <row r="176" spans="1:4" s="12" customFormat="1" ht="12.75">
      <c r="A176" s="20"/>
      <c r="B176" s="20"/>
      <c r="C176" s="21"/>
      <c r="D176" s="87"/>
    </row>
    <row r="177" spans="1:4" s="12" customFormat="1" ht="12.75">
      <c r="A177" s="20"/>
      <c r="B177" s="20"/>
      <c r="C177" s="21"/>
      <c r="D177" s="87"/>
    </row>
    <row r="178" spans="1:4" ht="12.75">
      <c r="A178" s="20"/>
      <c r="C178" s="21"/>
      <c r="D178" s="87"/>
    </row>
    <row r="179" spans="1:4" ht="12.75">
      <c r="A179" s="20"/>
      <c r="C179" s="21"/>
      <c r="D179" s="87"/>
    </row>
    <row r="180" spans="1:4" ht="12.75">
      <c r="A180" s="20"/>
      <c r="C180" s="21"/>
      <c r="D180" s="87"/>
    </row>
    <row r="181" spans="1:4" ht="12.75">
      <c r="A181" s="20"/>
      <c r="C181" s="21"/>
      <c r="D181" s="87"/>
    </row>
    <row r="182" spans="1:4" ht="12.75">
      <c r="A182" s="20"/>
      <c r="C182" s="21"/>
      <c r="D182" s="87"/>
    </row>
    <row r="183" spans="1:4" ht="12.75">
      <c r="A183" s="20"/>
      <c r="C183" s="21"/>
      <c r="D183" s="87"/>
    </row>
    <row r="184" spans="1:4" ht="12.75">
      <c r="A184" s="20"/>
      <c r="C184" s="21"/>
      <c r="D184" s="87"/>
    </row>
    <row r="185" spans="1:4" ht="12.75">
      <c r="A185" s="20"/>
      <c r="C185" s="21"/>
      <c r="D185" s="87"/>
    </row>
    <row r="186" spans="1:4" ht="12.75">
      <c r="A186" s="20"/>
      <c r="C186" s="21"/>
      <c r="D186" s="87"/>
    </row>
    <row r="187" spans="1:4" ht="12.75">
      <c r="A187" s="20"/>
      <c r="C187" s="21"/>
      <c r="D187" s="87"/>
    </row>
    <row r="188" spans="1:4" ht="12.75">
      <c r="A188" s="20"/>
      <c r="C188" s="21"/>
      <c r="D188" s="87"/>
    </row>
    <row r="189" spans="1:4" ht="12.75">
      <c r="A189" s="20"/>
      <c r="C189" s="21"/>
      <c r="D189" s="87"/>
    </row>
    <row r="190" spans="1:4" ht="14.25" customHeight="1">
      <c r="A190" s="20"/>
      <c r="C190" s="21"/>
      <c r="D190" s="87"/>
    </row>
    <row r="191" spans="1:4" ht="12.75">
      <c r="A191" s="20"/>
      <c r="C191" s="21"/>
      <c r="D191" s="87"/>
    </row>
    <row r="192" spans="1:4" ht="12.75">
      <c r="A192" s="20"/>
      <c r="C192" s="21"/>
      <c r="D192" s="87"/>
    </row>
    <row r="193" spans="1:4" ht="14.25" customHeight="1">
      <c r="A193" s="20"/>
      <c r="C193" s="21"/>
      <c r="D193" s="87"/>
    </row>
    <row r="194" spans="1:4" ht="12.75">
      <c r="A194" s="20"/>
      <c r="C194" s="21"/>
      <c r="D194" s="87"/>
    </row>
    <row r="195" spans="1:4" s="12" customFormat="1" ht="12.75">
      <c r="A195" s="20"/>
      <c r="B195" s="20"/>
      <c r="C195" s="21"/>
      <c r="D195" s="87"/>
    </row>
    <row r="196" spans="1:4" s="12" customFormat="1" ht="12.75">
      <c r="A196" s="20"/>
      <c r="B196" s="20"/>
      <c r="C196" s="21"/>
      <c r="D196" s="87"/>
    </row>
    <row r="197" spans="1:4" s="12" customFormat="1" ht="12.75">
      <c r="A197" s="20"/>
      <c r="B197" s="20"/>
      <c r="C197" s="21"/>
      <c r="D197" s="87"/>
    </row>
    <row r="198" spans="1:4" s="12" customFormat="1" ht="12.75">
      <c r="A198" s="20"/>
      <c r="B198" s="20"/>
      <c r="C198" s="21"/>
      <c r="D198" s="87"/>
    </row>
    <row r="199" spans="1:4" s="12" customFormat="1" ht="12.75">
      <c r="A199" s="20"/>
      <c r="B199" s="20"/>
      <c r="C199" s="21"/>
      <c r="D199" s="87"/>
    </row>
    <row r="200" spans="1:4" s="12" customFormat="1" ht="12.75">
      <c r="A200" s="20"/>
      <c r="B200" s="20"/>
      <c r="C200" s="21"/>
      <c r="D200" s="87"/>
    </row>
    <row r="201" spans="1:4" s="12" customFormat="1" ht="12.75">
      <c r="A201" s="20"/>
      <c r="B201" s="20"/>
      <c r="C201" s="21"/>
      <c r="D201" s="87"/>
    </row>
    <row r="202" spans="1:4" ht="12.75" customHeight="1">
      <c r="A202" s="20"/>
      <c r="C202" s="21"/>
      <c r="D202" s="87"/>
    </row>
    <row r="203" spans="1:4" s="12" customFormat="1" ht="12.75">
      <c r="A203" s="20"/>
      <c r="B203" s="20"/>
      <c r="C203" s="21"/>
      <c r="D203" s="87"/>
    </row>
    <row r="204" spans="1:4" s="12" customFormat="1" ht="12.75">
      <c r="A204" s="20"/>
      <c r="B204" s="20"/>
      <c r="C204" s="21"/>
      <c r="D204" s="87"/>
    </row>
    <row r="205" spans="1:4" s="12" customFormat="1" ht="12.75">
      <c r="A205" s="20"/>
      <c r="B205" s="20"/>
      <c r="C205" s="21"/>
      <c r="D205" s="87"/>
    </row>
    <row r="206" spans="1:4" s="12" customFormat="1" ht="12.75">
      <c r="A206" s="20"/>
      <c r="B206" s="20"/>
      <c r="C206" s="21"/>
      <c r="D206" s="87"/>
    </row>
    <row r="207" spans="1:4" s="12" customFormat="1" ht="12.75">
      <c r="A207" s="20"/>
      <c r="B207" s="20"/>
      <c r="C207" s="21"/>
      <c r="D207" s="87"/>
    </row>
    <row r="208" spans="1:4" s="12" customFormat="1" ht="12.75">
      <c r="A208" s="20"/>
      <c r="B208" s="20"/>
      <c r="C208" s="21"/>
      <c r="D208" s="87"/>
    </row>
    <row r="209" spans="1:4" s="12" customFormat="1" ht="12.75">
      <c r="A209" s="20"/>
      <c r="B209" s="20"/>
      <c r="C209" s="21"/>
      <c r="D209" s="87"/>
    </row>
    <row r="210" spans="1:4" s="12" customFormat="1" ht="18" customHeight="1">
      <c r="A210" s="20"/>
      <c r="B210" s="20"/>
      <c r="C210" s="21"/>
      <c r="D210" s="87"/>
    </row>
    <row r="211" spans="1:4" ht="12.75">
      <c r="A211" s="20"/>
      <c r="C211" s="21"/>
      <c r="D211" s="87"/>
    </row>
    <row r="212" spans="1:4" s="12" customFormat="1" ht="12.75">
      <c r="A212" s="20"/>
      <c r="B212" s="20"/>
      <c r="C212" s="21"/>
      <c r="D212" s="87"/>
    </row>
    <row r="213" spans="1:4" s="12" customFormat="1" ht="12.75">
      <c r="A213" s="20"/>
      <c r="B213" s="20"/>
      <c r="C213" s="21"/>
      <c r="D213" s="87"/>
    </row>
    <row r="214" spans="1:4" s="12" customFormat="1" ht="12.75">
      <c r="A214" s="20"/>
      <c r="B214" s="20"/>
      <c r="C214" s="21"/>
      <c r="D214" s="87"/>
    </row>
    <row r="215" spans="1:4" ht="12.75" customHeight="1">
      <c r="A215" s="20"/>
      <c r="C215" s="21"/>
      <c r="D215" s="87"/>
    </row>
    <row r="216" spans="1:4" s="12" customFormat="1" ht="12.75">
      <c r="A216" s="20"/>
      <c r="B216" s="20"/>
      <c r="C216" s="21"/>
      <c r="D216" s="87"/>
    </row>
    <row r="217" spans="1:4" s="12" customFormat="1" ht="12.75">
      <c r="A217" s="20"/>
      <c r="B217" s="20"/>
      <c r="C217" s="21"/>
      <c r="D217" s="87"/>
    </row>
    <row r="218" spans="1:4" s="12" customFormat="1" ht="12.75">
      <c r="A218" s="20"/>
      <c r="B218" s="20"/>
      <c r="C218" s="21"/>
      <c r="D218" s="87"/>
    </row>
    <row r="219" spans="1:4" s="12" customFormat="1" ht="12.75">
      <c r="A219" s="20"/>
      <c r="B219" s="20"/>
      <c r="C219" s="21"/>
      <c r="D219" s="87"/>
    </row>
    <row r="220" spans="1:4" s="12" customFormat="1" ht="12.75">
      <c r="A220" s="20"/>
      <c r="B220" s="20"/>
      <c r="C220" s="21"/>
      <c r="D220" s="87"/>
    </row>
    <row r="221" spans="1:4" s="12" customFormat="1" ht="12.75">
      <c r="A221" s="20"/>
      <c r="B221" s="20"/>
      <c r="C221" s="21"/>
      <c r="D221" s="87"/>
    </row>
    <row r="222" spans="1:4" ht="12.75">
      <c r="A222" s="20"/>
      <c r="C222" s="21"/>
      <c r="D222" s="87"/>
    </row>
    <row r="223" spans="1:4" ht="12.75">
      <c r="A223" s="20"/>
      <c r="C223" s="21"/>
      <c r="D223" s="87"/>
    </row>
    <row r="224" spans="1:4" ht="12.75">
      <c r="A224" s="20"/>
      <c r="C224" s="21"/>
      <c r="D224" s="87"/>
    </row>
    <row r="225" spans="1:4" ht="14.25" customHeight="1">
      <c r="A225" s="20"/>
      <c r="C225" s="21"/>
      <c r="D225" s="87"/>
    </row>
    <row r="226" spans="1:4" ht="12.75">
      <c r="A226" s="20"/>
      <c r="C226" s="21"/>
      <c r="D226" s="87"/>
    </row>
    <row r="227" spans="1:4" ht="12.75">
      <c r="A227" s="20"/>
      <c r="C227" s="21"/>
      <c r="D227" s="87"/>
    </row>
    <row r="228" spans="1:4" ht="12.75">
      <c r="A228" s="20"/>
      <c r="C228" s="21"/>
      <c r="D228" s="87"/>
    </row>
    <row r="229" spans="1:4" ht="12.75">
      <c r="A229" s="20"/>
      <c r="C229" s="21"/>
      <c r="D229" s="87"/>
    </row>
    <row r="230" spans="1:4" ht="12.75">
      <c r="A230" s="20"/>
      <c r="C230" s="21"/>
      <c r="D230" s="87"/>
    </row>
    <row r="231" spans="1:4" ht="12.75">
      <c r="A231" s="20"/>
      <c r="C231" s="21"/>
      <c r="D231" s="87"/>
    </row>
    <row r="232" spans="1:4" ht="12.75">
      <c r="A232" s="20"/>
      <c r="C232" s="21"/>
      <c r="D232" s="87"/>
    </row>
    <row r="233" spans="1:4" ht="12.75">
      <c r="A233" s="20"/>
      <c r="C233" s="21"/>
      <c r="D233" s="87"/>
    </row>
    <row r="234" spans="1:4" ht="12.75">
      <c r="A234" s="20"/>
      <c r="C234" s="21"/>
      <c r="D234" s="87"/>
    </row>
    <row r="235" spans="1:4" ht="12.75">
      <c r="A235" s="20"/>
      <c r="C235" s="21"/>
      <c r="D235" s="87"/>
    </row>
    <row r="236" spans="1:4" ht="12.75">
      <c r="A236" s="20"/>
      <c r="C236" s="21"/>
      <c r="D236" s="87"/>
    </row>
    <row r="237" spans="1:4" ht="12.75">
      <c r="A237" s="20"/>
      <c r="C237" s="21"/>
      <c r="D237" s="87"/>
    </row>
    <row r="238" spans="1:4" ht="12.75">
      <c r="A238" s="20"/>
      <c r="C238" s="21"/>
      <c r="D238" s="87"/>
    </row>
    <row r="239" spans="1:4" ht="12.75">
      <c r="A239" s="20"/>
      <c r="C239" s="21"/>
      <c r="D239" s="87"/>
    </row>
    <row r="240" spans="1:4" ht="12.75">
      <c r="A240" s="20"/>
      <c r="C240" s="21"/>
      <c r="D240" s="87"/>
    </row>
    <row r="241" spans="1:4" ht="12.75">
      <c r="A241" s="20"/>
      <c r="C241" s="21"/>
      <c r="D241" s="87"/>
    </row>
    <row r="242" spans="1:4" ht="12.75">
      <c r="A242" s="20"/>
      <c r="C242" s="21"/>
      <c r="D242" s="87"/>
    </row>
    <row r="243" spans="1:4" ht="12.75">
      <c r="A243" s="20"/>
      <c r="C243" s="21"/>
      <c r="D243" s="87"/>
    </row>
    <row r="244" spans="1:4" ht="12.75">
      <c r="A244" s="20"/>
      <c r="C244" s="21"/>
      <c r="D244" s="87"/>
    </row>
    <row r="245" spans="1:4" ht="12.75">
      <c r="A245" s="20"/>
      <c r="C245" s="21"/>
      <c r="D245" s="87"/>
    </row>
    <row r="246" spans="1:4" ht="12.75">
      <c r="A246" s="20"/>
      <c r="C246" s="21"/>
      <c r="D246" s="87"/>
    </row>
    <row r="247" spans="1:4" ht="12.75">
      <c r="A247" s="20"/>
      <c r="C247" s="21"/>
      <c r="D247" s="87"/>
    </row>
    <row r="248" spans="1:4" ht="12.75">
      <c r="A248" s="20"/>
      <c r="C248" s="21"/>
      <c r="D248" s="87"/>
    </row>
    <row r="249" spans="1:4" ht="12.75">
      <c r="A249" s="20"/>
      <c r="C249" s="21"/>
      <c r="D249" s="87"/>
    </row>
    <row r="250" spans="1:4" ht="12.75">
      <c r="A250" s="20"/>
      <c r="C250" s="21"/>
      <c r="D250" s="87"/>
    </row>
    <row r="251" spans="1:4" ht="12.75">
      <c r="A251" s="20"/>
      <c r="C251" s="21"/>
      <c r="D251" s="87"/>
    </row>
    <row r="252" spans="1:4" ht="12.75">
      <c r="A252" s="20"/>
      <c r="C252" s="21"/>
      <c r="D252" s="87"/>
    </row>
    <row r="253" spans="1:4" ht="12.75">
      <c r="A253" s="20"/>
      <c r="C253" s="21"/>
      <c r="D253" s="87"/>
    </row>
    <row r="254" spans="1:4" ht="12.75">
      <c r="A254" s="20"/>
      <c r="C254" s="21"/>
      <c r="D254" s="87"/>
    </row>
    <row r="255" spans="1:4" ht="12.75">
      <c r="A255" s="20"/>
      <c r="C255" s="21"/>
      <c r="D255" s="87"/>
    </row>
    <row r="256" spans="1:4" ht="12.75">
      <c r="A256" s="20"/>
      <c r="C256" s="21"/>
      <c r="D256" s="87"/>
    </row>
    <row r="257" spans="1:4" ht="12.75">
      <c r="A257" s="20"/>
      <c r="C257" s="21"/>
      <c r="D257" s="87"/>
    </row>
    <row r="258" spans="1:4" s="12" customFormat="1" ht="12.75">
      <c r="A258" s="20"/>
      <c r="B258" s="20"/>
      <c r="C258" s="21"/>
      <c r="D258" s="87"/>
    </row>
    <row r="259" spans="1:4" s="12" customFormat="1" ht="12.75">
      <c r="A259" s="20"/>
      <c r="B259" s="20"/>
      <c r="C259" s="21"/>
      <c r="D259" s="87"/>
    </row>
    <row r="260" spans="1:4" s="12" customFormat="1" ht="12.75">
      <c r="A260" s="20"/>
      <c r="B260" s="20"/>
      <c r="C260" s="21"/>
      <c r="D260" s="87"/>
    </row>
    <row r="261" spans="1:4" s="12" customFormat="1" ht="12.75">
      <c r="A261" s="20"/>
      <c r="B261" s="20"/>
      <c r="C261" s="21"/>
      <c r="D261" s="87"/>
    </row>
    <row r="262" spans="1:4" s="12" customFormat="1" ht="12.75">
      <c r="A262" s="20"/>
      <c r="B262" s="20"/>
      <c r="C262" s="21"/>
      <c r="D262" s="87"/>
    </row>
    <row r="263" spans="1:4" s="12" customFormat="1" ht="12.75">
      <c r="A263" s="20"/>
      <c r="B263" s="20"/>
      <c r="C263" s="21"/>
      <c r="D263" s="87"/>
    </row>
    <row r="264" spans="1:4" s="12" customFormat="1" ht="12.75">
      <c r="A264" s="20"/>
      <c r="B264" s="20"/>
      <c r="C264" s="21"/>
      <c r="D264" s="87"/>
    </row>
    <row r="265" spans="1:4" s="12" customFormat="1" ht="12.75">
      <c r="A265" s="20"/>
      <c r="B265" s="20"/>
      <c r="C265" s="21"/>
      <c r="D265" s="87"/>
    </row>
    <row r="266" spans="1:4" s="12" customFormat="1" ht="12.75">
      <c r="A266" s="20"/>
      <c r="B266" s="20"/>
      <c r="C266" s="21"/>
      <c r="D266" s="87"/>
    </row>
    <row r="267" spans="1:4" s="12" customFormat="1" ht="12.75">
      <c r="A267" s="20"/>
      <c r="B267" s="20"/>
      <c r="C267" s="21"/>
      <c r="D267" s="87"/>
    </row>
    <row r="268" spans="1:4" s="12" customFormat="1" ht="12.75">
      <c r="A268" s="20"/>
      <c r="B268" s="20"/>
      <c r="C268" s="21"/>
      <c r="D268" s="87"/>
    </row>
    <row r="269" spans="1:4" s="12" customFormat="1" ht="12.75">
      <c r="A269" s="20"/>
      <c r="B269" s="20"/>
      <c r="C269" s="21"/>
      <c r="D269" s="87"/>
    </row>
    <row r="270" spans="1:4" s="12" customFormat="1" ht="12.75">
      <c r="A270" s="20"/>
      <c r="B270" s="20"/>
      <c r="C270" s="21"/>
      <c r="D270" s="87"/>
    </row>
    <row r="271" spans="1:4" s="12" customFormat="1" ht="12.75">
      <c r="A271" s="20"/>
      <c r="B271" s="20"/>
      <c r="C271" s="21"/>
      <c r="D271" s="87"/>
    </row>
    <row r="272" spans="1:4" s="12" customFormat="1" ht="12.75">
      <c r="A272" s="20"/>
      <c r="B272" s="20"/>
      <c r="C272" s="21"/>
      <c r="D272" s="87"/>
    </row>
    <row r="273" spans="1:4" s="12" customFormat="1" ht="12.75">
      <c r="A273" s="20"/>
      <c r="B273" s="20"/>
      <c r="C273" s="21"/>
      <c r="D273" s="87"/>
    </row>
    <row r="274" spans="1:4" s="12" customFormat="1" ht="12.75">
      <c r="A274" s="20"/>
      <c r="B274" s="20"/>
      <c r="C274" s="21"/>
      <c r="D274" s="87"/>
    </row>
    <row r="275" spans="1:4" s="12" customFormat="1" ht="12.75">
      <c r="A275" s="20"/>
      <c r="B275" s="20"/>
      <c r="C275" s="21"/>
      <c r="D275" s="87"/>
    </row>
    <row r="276" spans="1:4" s="12" customFormat="1" ht="12.75">
      <c r="A276" s="20"/>
      <c r="B276" s="20"/>
      <c r="C276" s="21"/>
      <c r="D276" s="87"/>
    </row>
    <row r="277" spans="1:4" s="12" customFormat="1" ht="12.75">
      <c r="A277" s="20"/>
      <c r="B277" s="20"/>
      <c r="C277" s="21"/>
      <c r="D277" s="87"/>
    </row>
    <row r="278" spans="1:4" s="12" customFormat="1" ht="12.75">
      <c r="A278" s="20"/>
      <c r="B278" s="20"/>
      <c r="C278" s="21"/>
      <c r="D278" s="87"/>
    </row>
    <row r="279" spans="1:4" s="12" customFormat="1" ht="12.75">
      <c r="A279" s="20"/>
      <c r="B279" s="20"/>
      <c r="C279" s="21"/>
      <c r="D279" s="87"/>
    </row>
    <row r="280" spans="1:4" s="12" customFormat="1" ht="12.75">
      <c r="A280" s="20"/>
      <c r="B280" s="20"/>
      <c r="C280" s="21"/>
      <c r="D280" s="87"/>
    </row>
    <row r="281" spans="1:4" s="12" customFormat="1" ht="12.75">
      <c r="A281" s="20"/>
      <c r="B281" s="20"/>
      <c r="C281" s="21"/>
      <c r="D281" s="87"/>
    </row>
    <row r="282" spans="1:4" s="12" customFormat="1" ht="12.75">
      <c r="A282" s="20"/>
      <c r="B282" s="20"/>
      <c r="C282" s="21"/>
      <c r="D282" s="87"/>
    </row>
    <row r="283" spans="1:4" s="12" customFormat="1" ht="12.75">
      <c r="A283" s="20"/>
      <c r="B283" s="20"/>
      <c r="C283" s="21"/>
      <c r="D283" s="87"/>
    </row>
    <row r="284" spans="1:4" s="12" customFormat="1" ht="12.75">
      <c r="A284" s="20"/>
      <c r="B284" s="20"/>
      <c r="C284" s="21"/>
      <c r="D284" s="87"/>
    </row>
    <row r="285" spans="1:4" s="12" customFormat="1" ht="12.75">
      <c r="A285" s="20"/>
      <c r="B285" s="20"/>
      <c r="C285" s="21"/>
      <c r="D285" s="87"/>
    </row>
    <row r="286" spans="1:4" s="12" customFormat="1" ht="18" customHeight="1">
      <c r="A286" s="20"/>
      <c r="B286" s="20"/>
      <c r="C286" s="21"/>
      <c r="D286" s="87"/>
    </row>
    <row r="287" spans="1:4" ht="12.75">
      <c r="A287" s="20"/>
      <c r="C287" s="21"/>
      <c r="D287" s="87"/>
    </row>
    <row r="288" spans="1:4" s="12" customFormat="1" ht="12.75">
      <c r="A288" s="20"/>
      <c r="B288" s="20"/>
      <c r="C288" s="21"/>
      <c r="D288" s="87"/>
    </row>
    <row r="289" spans="1:4" s="12" customFormat="1" ht="12.75">
      <c r="A289" s="20"/>
      <c r="B289" s="20"/>
      <c r="C289" s="21"/>
      <c r="D289" s="87"/>
    </row>
    <row r="290" spans="1:4" s="12" customFormat="1" ht="12.75">
      <c r="A290" s="20"/>
      <c r="B290" s="20"/>
      <c r="C290" s="21"/>
      <c r="D290" s="87"/>
    </row>
    <row r="291" spans="1:4" s="12" customFormat="1" ht="18" customHeight="1">
      <c r="A291" s="20"/>
      <c r="B291" s="20"/>
      <c r="C291" s="21"/>
      <c r="D291" s="87"/>
    </row>
    <row r="292" spans="1:4" ht="12.75">
      <c r="A292" s="20"/>
      <c r="C292" s="21"/>
      <c r="D292" s="87"/>
    </row>
    <row r="293" spans="1:4" ht="14.25" customHeight="1">
      <c r="A293" s="20"/>
      <c r="C293" s="21"/>
      <c r="D293" s="87"/>
    </row>
    <row r="294" spans="1:4" ht="14.25" customHeight="1">
      <c r="A294" s="20"/>
      <c r="C294" s="21"/>
      <c r="D294" s="87"/>
    </row>
    <row r="295" spans="1:4" ht="14.25" customHeight="1">
      <c r="A295" s="20"/>
      <c r="C295" s="21"/>
      <c r="D295" s="87"/>
    </row>
    <row r="296" spans="1:4" ht="12.75">
      <c r="A296" s="20"/>
      <c r="C296" s="21"/>
      <c r="D296" s="87"/>
    </row>
    <row r="297" spans="1:4" ht="14.25" customHeight="1">
      <c r="A297" s="20"/>
      <c r="C297" s="21"/>
      <c r="D297" s="87"/>
    </row>
    <row r="298" spans="1:4" ht="12.75">
      <c r="A298" s="20"/>
      <c r="C298" s="21"/>
      <c r="D298" s="87"/>
    </row>
    <row r="299" spans="1:4" ht="14.25" customHeight="1">
      <c r="A299" s="20"/>
      <c r="C299" s="21"/>
      <c r="D299" s="87"/>
    </row>
    <row r="300" spans="1:4" ht="12.75">
      <c r="A300" s="20"/>
      <c r="C300" s="21"/>
      <c r="D300" s="87"/>
    </row>
    <row r="301" spans="1:4" s="12" customFormat="1" ht="30" customHeight="1">
      <c r="A301" s="20"/>
      <c r="B301" s="20"/>
      <c r="C301" s="21"/>
      <c r="D301" s="87"/>
    </row>
    <row r="302" spans="1:4" s="12" customFormat="1" ht="12.75">
      <c r="A302" s="20"/>
      <c r="B302" s="20"/>
      <c r="C302" s="21"/>
      <c r="D302" s="87"/>
    </row>
    <row r="303" spans="1:4" s="12" customFormat="1" ht="12.75">
      <c r="A303" s="20"/>
      <c r="B303" s="20"/>
      <c r="C303" s="21"/>
      <c r="D303" s="87"/>
    </row>
    <row r="304" spans="1:4" s="12" customFormat="1" ht="12.75">
      <c r="A304" s="20"/>
      <c r="B304" s="20"/>
      <c r="C304" s="21"/>
      <c r="D304" s="87"/>
    </row>
    <row r="305" spans="1:4" s="12" customFormat="1" ht="12.75">
      <c r="A305" s="20"/>
      <c r="B305" s="20"/>
      <c r="C305" s="21"/>
      <c r="D305" s="87"/>
    </row>
    <row r="306" spans="1:4" s="12" customFormat="1" ht="12.75">
      <c r="A306" s="20"/>
      <c r="B306" s="20"/>
      <c r="C306" s="21"/>
      <c r="D306" s="87"/>
    </row>
    <row r="307" spans="1:4" s="12" customFormat="1" ht="12.75">
      <c r="A307" s="20"/>
      <c r="B307" s="20"/>
      <c r="C307" s="21"/>
      <c r="D307" s="87"/>
    </row>
    <row r="308" spans="1:4" s="12" customFormat="1" ht="12.75">
      <c r="A308" s="20"/>
      <c r="B308" s="20"/>
      <c r="C308" s="21"/>
      <c r="D308" s="87"/>
    </row>
    <row r="309" spans="1:4" s="12" customFormat="1" ht="12.75">
      <c r="A309" s="20"/>
      <c r="B309" s="20"/>
      <c r="C309" s="21"/>
      <c r="D309" s="87"/>
    </row>
    <row r="310" spans="1:4" s="12" customFormat="1" ht="12.75">
      <c r="A310" s="20"/>
      <c r="B310" s="20"/>
      <c r="C310" s="21"/>
      <c r="D310" s="87"/>
    </row>
    <row r="311" spans="1:4" s="12" customFormat="1" ht="12.75">
      <c r="A311" s="20"/>
      <c r="B311" s="20"/>
      <c r="C311" s="21"/>
      <c r="D311" s="87"/>
    </row>
    <row r="312" spans="1:4" s="12" customFormat="1" ht="12.75">
      <c r="A312" s="20"/>
      <c r="B312" s="20"/>
      <c r="C312" s="21"/>
      <c r="D312" s="87"/>
    </row>
    <row r="313" spans="1:4" s="12" customFormat="1" ht="12.75">
      <c r="A313" s="20"/>
      <c r="B313" s="20"/>
      <c r="C313" s="21"/>
      <c r="D313" s="87"/>
    </row>
    <row r="314" spans="1:4" s="12" customFormat="1" ht="12.75">
      <c r="A314" s="20"/>
      <c r="B314" s="20"/>
      <c r="C314" s="21"/>
      <c r="D314" s="87"/>
    </row>
    <row r="315" spans="1:4" s="12" customFormat="1" ht="12.75">
      <c r="A315" s="20"/>
      <c r="B315" s="20"/>
      <c r="C315" s="21"/>
      <c r="D315" s="87"/>
    </row>
    <row r="316" spans="1:4" ht="12.75">
      <c r="A316" s="20"/>
      <c r="C316" s="21"/>
      <c r="D316" s="87"/>
    </row>
    <row r="317" spans="1:4" ht="12.75">
      <c r="A317" s="20"/>
      <c r="C317" s="21"/>
      <c r="D317" s="87"/>
    </row>
    <row r="318" spans="1:4" ht="18" customHeight="1">
      <c r="A318" s="20"/>
      <c r="C318" s="21"/>
      <c r="D318" s="87"/>
    </row>
    <row r="319" spans="1:4" ht="20.25" customHeight="1">
      <c r="A319" s="20"/>
      <c r="C319" s="21"/>
      <c r="D319" s="87"/>
    </row>
    <row r="320" spans="1:4" ht="12.75">
      <c r="A320" s="20"/>
      <c r="C320" s="21"/>
      <c r="D320" s="87"/>
    </row>
    <row r="321" spans="1:4" ht="12.75">
      <c r="A321" s="20"/>
      <c r="C321" s="21"/>
      <c r="D321" s="87"/>
    </row>
    <row r="322" spans="1:4" ht="12.75">
      <c r="A322" s="20"/>
      <c r="C322" s="21"/>
      <c r="D322" s="87"/>
    </row>
    <row r="323" spans="1:4" ht="12.75">
      <c r="A323" s="20"/>
      <c r="C323" s="21"/>
      <c r="D323" s="87"/>
    </row>
    <row r="324" spans="1:4" ht="12.75">
      <c r="A324" s="20"/>
      <c r="C324" s="21"/>
      <c r="D324" s="87"/>
    </row>
    <row r="325" spans="1:4" ht="12.75">
      <c r="A325" s="20"/>
      <c r="C325" s="21"/>
      <c r="D325" s="87"/>
    </row>
    <row r="326" spans="1:4" ht="12.75">
      <c r="A326" s="20"/>
      <c r="C326" s="21"/>
      <c r="D326" s="87"/>
    </row>
    <row r="327" spans="1:4" ht="12.75">
      <c r="A327" s="20"/>
      <c r="C327" s="21"/>
      <c r="D327" s="87"/>
    </row>
    <row r="328" spans="1:4" ht="12.75">
      <c r="A328" s="20"/>
      <c r="C328" s="21"/>
      <c r="D328" s="87"/>
    </row>
    <row r="329" spans="1:4" ht="12.75">
      <c r="A329" s="20"/>
      <c r="C329" s="21"/>
      <c r="D329" s="87"/>
    </row>
    <row r="330" spans="1:4" ht="12.75">
      <c r="A330" s="20"/>
      <c r="C330" s="21"/>
      <c r="D330" s="87"/>
    </row>
    <row r="331" spans="1:4" ht="12.75">
      <c r="A331" s="20"/>
      <c r="C331" s="21"/>
      <c r="D331" s="87"/>
    </row>
    <row r="332" spans="1:4" ht="12.75">
      <c r="A332" s="20"/>
      <c r="C332" s="21"/>
      <c r="D332" s="87"/>
    </row>
    <row r="333" spans="1:4" ht="12.75">
      <c r="A333" s="20"/>
      <c r="C333" s="21"/>
      <c r="D333" s="87"/>
    </row>
    <row r="334" spans="1:4" ht="12.75">
      <c r="A334" s="20"/>
      <c r="C334" s="21"/>
      <c r="D334" s="87"/>
    </row>
    <row r="335" spans="1:4" ht="12.75">
      <c r="A335" s="20"/>
      <c r="C335" s="21"/>
      <c r="D335" s="87"/>
    </row>
    <row r="336" spans="1:4" ht="12.75">
      <c r="A336" s="20"/>
      <c r="C336" s="21"/>
      <c r="D336" s="87"/>
    </row>
    <row r="337" spans="1:4" ht="12.75">
      <c r="A337" s="20"/>
      <c r="C337" s="21"/>
      <c r="D337" s="87"/>
    </row>
    <row r="338" spans="1:4" ht="12.75">
      <c r="A338" s="20"/>
      <c r="C338" s="21"/>
      <c r="D338" s="87"/>
    </row>
    <row r="339" spans="1:4" ht="12.75">
      <c r="A339" s="20"/>
      <c r="C339" s="21"/>
      <c r="D339" s="87"/>
    </row>
    <row r="340" spans="1:4" ht="12.75">
      <c r="A340" s="20"/>
      <c r="C340" s="21"/>
      <c r="D340" s="87"/>
    </row>
    <row r="341" spans="1:4" ht="12.75">
      <c r="A341" s="20"/>
      <c r="C341" s="21"/>
      <c r="D341" s="87"/>
    </row>
    <row r="342" spans="1:4" ht="12.75">
      <c r="A342" s="20"/>
      <c r="C342" s="21"/>
      <c r="D342" s="87"/>
    </row>
    <row r="343" spans="1:4" ht="12.75">
      <c r="A343" s="20"/>
      <c r="C343" s="21"/>
      <c r="D343" s="87"/>
    </row>
    <row r="344" spans="1:4" ht="12.75">
      <c r="A344" s="20"/>
      <c r="C344" s="21"/>
      <c r="D344" s="87"/>
    </row>
    <row r="345" spans="1:4" ht="12.75">
      <c r="A345" s="20"/>
      <c r="C345" s="21"/>
      <c r="D345" s="87"/>
    </row>
    <row r="346" spans="1:4" ht="12.75">
      <c r="A346" s="20"/>
      <c r="C346" s="21"/>
      <c r="D346" s="87"/>
    </row>
    <row r="347" spans="1:4" ht="12.75">
      <c r="A347" s="20"/>
      <c r="C347" s="21"/>
      <c r="D347" s="87"/>
    </row>
    <row r="348" spans="1:4" ht="12.75">
      <c r="A348" s="20"/>
      <c r="C348" s="21"/>
      <c r="D348" s="87"/>
    </row>
    <row r="349" spans="1:4" ht="12.75">
      <c r="A349" s="20"/>
      <c r="C349" s="21"/>
      <c r="D349" s="87"/>
    </row>
    <row r="350" spans="1:4" ht="12.75">
      <c r="A350" s="20"/>
      <c r="C350" s="21"/>
      <c r="D350" s="87"/>
    </row>
    <row r="351" spans="1:4" ht="12.75">
      <c r="A351" s="20"/>
      <c r="C351" s="21"/>
      <c r="D351" s="87"/>
    </row>
    <row r="352" spans="1:4" ht="12.75">
      <c r="A352" s="20"/>
      <c r="C352" s="21"/>
      <c r="D352" s="87"/>
    </row>
    <row r="353" spans="1:4" ht="12.75">
      <c r="A353" s="20"/>
      <c r="C353" s="21"/>
      <c r="D353" s="87"/>
    </row>
    <row r="354" spans="1:4" ht="12.75">
      <c r="A354" s="20"/>
      <c r="C354" s="21"/>
      <c r="D354" s="87"/>
    </row>
    <row r="355" spans="1:4" ht="12.75">
      <c r="A355" s="20"/>
      <c r="C355" s="21"/>
      <c r="D355" s="87"/>
    </row>
    <row r="356" spans="1:4" ht="12.75">
      <c r="A356" s="20"/>
      <c r="C356" s="21"/>
      <c r="D356" s="87"/>
    </row>
    <row r="357" spans="1:4" ht="12.75">
      <c r="A357" s="20"/>
      <c r="C357" s="21"/>
      <c r="D357" s="87"/>
    </row>
    <row r="358" spans="1:4" ht="12.75">
      <c r="A358" s="20"/>
      <c r="C358" s="21"/>
      <c r="D358" s="87"/>
    </row>
    <row r="359" spans="1:4" ht="12.75">
      <c r="A359" s="20"/>
      <c r="C359" s="21"/>
      <c r="D359" s="87"/>
    </row>
    <row r="360" spans="1:4" ht="12.75">
      <c r="A360" s="20"/>
      <c r="C360" s="21"/>
      <c r="D360" s="87"/>
    </row>
    <row r="361" spans="1:4" ht="12.75">
      <c r="A361" s="20"/>
      <c r="C361" s="21"/>
      <c r="D361" s="87"/>
    </row>
    <row r="362" spans="1:4" ht="12.75">
      <c r="A362" s="20"/>
      <c r="C362" s="21"/>
      <c r="D362" s="87"/>
    </row>
    <row r="363" spans="1:4" ht="12.75">
      <c r="A363" s="20"/>
      <c r="C363" s="21"/>
      <c r="D363" s="87"/>
    </row>
    <row r="364" spans="1:4" ht="12.75">
      <c r="A364" s="20"/>
      <c r="C364" s="21"/>
      <c r="D364" s="87"/>
    </row>
    <row r="365" spans="1:4" ht="12.75">
      <c r="A365" s="20"/>
      <c r="C365" s="21"/>
      <c r="D365" s="87"/>
    </row>
    <row r="366" spans="1:4" ht="12.75">
      <c r="A366" s="20"/>
      <c r="C366" s="21"/>
      <c r="D366" s="87"/>
    </row>
    <row r="367" spans="1:4" ht="12.75">
      <c r="A367" s="20"/>
      <c r="C367" s="21"/>
      <c r="D367" s="87"/>
    </row>
    <row r="368" spans="1:4" ht="12.75">
      <c r="A368" s="20"/>
      <c r="C368" s="21"/>
      <c r="D368" s="87"/>
    </row>
    <row r="369" spans="1:4" ht="12.75">
      <c r="A369" s="20"/>
      <c r="C369" s="21"/>
      <c r="D369" s="87"/>
    </row>
    <row r="370" spans="1:4" ht="12.75">
      <c r="A370" s="20"/>
      <c r="C370" s="21"/>
      <c r="D370" s="87"/>
    </row>
    <row r="371" spans="1:4" ht="12.75">
      <c r="A371" s="20"/>
      <c r="C371" s="21"/>
      <c r="D371" s="87"/>
    </row>
    <row r="372" spans="1:4" ht="12.75">
      <c r="A372" s="20"/>
      <c r="C372" s="21"/>
      <c r="D372" s="87"/>
    </row>
    <row r="373" spans="1:4" ht="12.75">
      <c r="A373" s="20"/>
      <c r="C373" s="21"/>
      <c r="D373" s="87"/>
    </row>
    <row r="374" spans="1:4" ht="12.75">
      <c r="A374" s="20"/>
      <c r="C374" s="21"/>
      <c r="D374" s="87"/>
    </row>
    <row r="375" spans="1:4" ht="12.75">
      <c r="A375" s="20"/>
      <c r="C375" s="21"/>
      <c r="D375" s="87"/>
    </row>
    <row r="376" spans="1:4" ht="12.75">
      <c r="A376" s="20"/>
      <c r="C376" s="21"/>
      <c r="D376" s="87"/>
    </row>
    <row r="377" spans="1:4" ht="12.75">
      <c r="A377" s="20"/>
      <c r="C377" s="21"/>
      <c r="D377" s="87"/>
    </row>
    <row r="378" spans="1:4" ht="12.75">
      <c r="A378" s="20"/>
      <c r="C378" s="21"/>
      <c r="D378" s="87"/>
    </row>
    <row r="379" spans="1:4" ht="12.75">
      <c r="A379" s="20"/>
      <c r="C379" s="21"/>
      <c r="D379" s="87"/>
    </row>
    <row r="380" spans="1:4" ht="12.75">
      <c r="A380" s="20"/>
      <c r="C380" s="21"/>
      <c r="D380" s="87"/>
    </row>
    <row r="381" spans="1:4" ht="12.75">
      <c r="A381" s="20"/>
      <c r="C381" s="21"/>
      <c r="D381" s="87"/>
    </row>
    <row r="382" spans="1:4" ht="12.75">
      <c r="A382" s="20"/>
      <c r="C382" s="21"/>
      <c r="D382" s="87"/>
    </row>
    <row r="383" spans="1:4" ht="12.75">
      <c r="A383" s="20"/>
      <c r="C383" s="21"/>
      <c r="D383" s="87"/>
    </row>
    <row r="384" spans="1:4" ht="12.75">
      <c r="A384" s="20"/>
      <c r="C384" s="21"/>
      <c r="D384" s="87"/>
    </row>
    <row r="385" spans="1:4" ht="12.75">
      <c r="A385" s="20"/>
      <c r="C385" s="21"/>
      <c r="D385" s="87"/>
    </row>
    <row r="386" spans="1:4" ht="12.75">
      <c r="A386" s="20"/>
      <c r="C386" s="21"/>
      <c r="D386" s="87"/>
    </row>
    <row r="387" spans="1:4" ht="12.75">
      <c r="A387" s="20"/>
      <c r="C387" s="21"/>
      <c r="D387" s="87"/>
    </row>
    <row r="388" spans="1:4" ht="12.75">
      <c r="A388" s="20"/>
      <c r="C388" s="21"/>
      <c r="D388" s="87"/>
    </row>
    <row r="389" spans="1:4" ht="12.75">
      <c r="A389" s="20"/>
      <c r="C389" s="21"/>
      <c r="D389" s="87"/>
    </row>
    <row r="390" spans="1:4" ht="12.75">
      <c r="A390" s="20"/>
      <c r="C390" s="21"/>
      <c r="D390" s="87"/>
    </row>
    <row r="391" spans="1:4" ht="12.75">
      <c r="A391" s="20"/>
      <c r="C391" s="21"/>
      <c r="D391" s="87"/>
    </row>
    <row r="392" spans="1:4" ht="12.75">
      <c r="A392" s="20"/>
      <c r="C392" s="21"/>
      <c r="D392" s="87"/>
    </row>
    <row r="393" spans="1:4" ht="12.75">
      <c r="A393" s="20"/>
      <c r="C393" s="21"/>
      <c r="D393" s="87"/>
    </row>
    <row r="394" spans="1:4" ht="12.75">
      <c r="A394" s="20"/>
      <c r="C394" s="21"/>
      <c r="D394" s="87"/>
    </row>
    <row r="395" spans="1:4" ht="12.75">
      <c r="A395" s="20"/>
      <c r="C395" s="21"/>
      <c r="D395" s="87"/>
    </row>
    <row r="396" spans="1:4" ht="12.75">
      <c r="A396" s="20"/>
      <c r="C396" s="21"/>
      <c r="D396" s="87"/>
    </row>
    <row r="397" spans="1:4" ht="12.75">
      <c r="A397" s="20"/>
      <c r="C397" s="21"/>
      <c r="D397" s="87"/>
    </row>
    <row r="398" spans="1:4" ht="12.75">
      <c r="A398" s="20"/>
      <c r="C398" s="21"/>
      <c r="D398" s="87"/>
    </row>
    <row r="399" spans="1:4" ht="12.75">
      <c r="A399" s="20"/>
      <c r="C399" s="21"/>
      <c r="D399" s="87"/>
    </row>
    <row r="400" spans="1:4" ht="12.75">
      <c r="A400" s="20"/>
      <c r="C400" s="21"/>
      <c r="D400" s="87"/>
    </row>
    <row r="401" spans="1:4" ht="12.75">
      <c r="A401" s="20"/>
      <c r="C401" s="21"/>
      <c r="D401" s="87"/>
    </row>
    <row r="402" spans="1:4" ht="12.75">
      <c r="A402" s="20"/>
      <c r="C402" s="21"/>
      <c r="D402" s="87"/>
    </row>
    <row r="403" spans="1:4" ht="12.75">
      <c r="A403" s="20"/>
      <c r="C403" s="21"/>
      <c r="D403" s="87"/>
    </row>
    <row r="404" spans="1:4" ht="12.75">
      <c r="A404" s="20"/>
      <c r="C404" s="21"/>
      <c r="D404" s="87"/>
    </row>
    <row r="405" spans="1:4" ht="12.75">
      <c r="A405" s="20"/>
      <c r="C405" s="21"/>
      <c r="D405" s="87"/>
    </row>
    <row r="406" spans="1:4" ht="12.75">
      <c r="A406" s="20"/>
      <c r="C406" s="21"/>
      <c r="D406" s="87"/>
    </row>
    <row r="407" spans="1:4" ht="12.75">
      <c r="A407" s="20"/>
      <c r="C407" s="21"/>
      <c r="D407" s="87"/>
    </row>
    <row r="408" spans="1:4" ht="12.75">
      <c r="A408" s="20"/>
      <c r="C408" s="21"/>
      <c r="D408" s="87"/>
    </row>
    <row r="409" spans="1:4" ht="12.75">
      <c r="A409" s="20"/>
      <c r="C409" s="21"/>
      <c r="D409" s="87"/>
    </row>
    <row r="410" spans="1:4" ht="12.75">
      <c r="A410" s="20"/>
      <c r="C410" s="21"/>
      <c r="D410" s="87"/>
    </row>
    <row r="411" spans="1:4" ht="12.75">
      <c r="A411" s="20"/>
      <c r="C411" s="21"/>
      <c r="D411" s="87"/>
    </row>
    <row r="412" spans="1:4" ht="12.75">
      <c r="A412" s="20"/>
      <c r="C412" s="21"/>
      <c r="D412" s="87"/>
    </row>
    <row r="413" spans="1:4" ht="12.75">
      <c r="A413" s="20"/>
      <c r="C413" s="21"/>
      <c r="D413" s="87"/>
    </row>
    <row r="414" spans="1:4" ht="12.75">
      <c r="A414" s="20"/>
      <c r="C414" s="21"/>
      <c r="D414" s="87"/>
    </row>
    <row r="415" spans="1:4" ht="12.75">
      <c r="A415" s="20"/>
      <c r="C415" s="21"/>
      <c r="D415" s="87"/>
    </row>
    <row r="416" spans="1:4" ht="12.75">
      <c r="A416" s="20"/>
      <c r="C416" s="21"/>
      <c r="D416" s="87"/>
    </row>
    <row r="417" spans="1:4" ht="12.75">
      <c r="A417" s="20"/>
      <c r="C417" s="21"/>
      <c r="D417" s="87"/>
    </row>
    <row r="418" spans="1:4" ht="12.75">
      <c r="A418" s="20"/>
      <c r="C418" s="21"/>
      <c r="D418" s="87"/>
    </row>
    <row r="419" spans="1:4" ht="12.75">
      <c r="A419" s="20"/>
      <c r="C419" s="21"/>
      <c r="D419" s="87"/>
    </row>
    <row r="420" spans="1:4" ht="12.75">
      <c r="A420" s="20"/>
      <c r="C420" s="21"/>
      <c r="D420" s="87"/>
    </row>
    <row r="421" spans="1:4" ht="12.75">
      <c r="A421" s="20"/>
      <c r="C421" s="21"/>
      <c r="D421" s="87"/>
    </row>
    <row r="422" spans="1:4" ht="12.75">
      <c r="A422" s="20"/>
      <c r="C422" s="21"/>
      <c r="D422" s="87"/>
    </row>
    <row r="423" spans="1:4" ht="12.75">
      <c r="A423" s="20"/>
      <c r="C423" s="21"/>
      <c r="D423" s="87"/>
    </row>
    <row r="424" spans="1:4" ht="12.75">
      <c r="A424" s="20"/>
      <c r="C424" s="21"/>
      <c r="D424" s="87"/>
    </row>
    <row r="425" spans="1:4" ht="12.75">
      <c r="A425" s="20"/>
      <c r="C425" s="21"/>
      <c r="D425" s="87"/>
    </row>
    <row r="426" spans="1:4" ht="12.75">
      <c r="A426" s="20"/>
      <c r="C426" s="21"/>
      <c r="D426" s="87"/>
    </row>
    <row r="427" spans="1:4" ht="12.75">
      <c r="A427" s="20"/>
      <c r="C427" s="21"/>
      <c r="D427" s="87"/>
    </row>
    <row r="428" spans="1:4" ht="12.75">
      <c r="A428" s="20"/>
      <c r="C428" s="21"/>
      <c r="D428" s="87"/>
    </row>
    <row r="429" spans="1:4" ht="12.75">
      <c r="A429" s="20"/>
      <c r="C429" s="21"/>
      <c r="D429" s="87"/>
    </row>
    <row r="430" spans="1:4" ht="12.75">
      <c r="A430" s="20"/>
      <c r="C430" s="21"/>
      <c r="D430" s="87"/>
    </row>
    <row r="431" spans="1:4" ht="12.75">
      <c r="A431" s="20"/>
      <c r="C431" s="21"/>
      <c r="D431" s="87"/>
    </row>
    <row r="432" spans="1:4" ht="12.75">
      <c r="A432" s="20"/>
      <c r="C432" s="21"/>
      <c r="D432" s="87"/>
    </row>
    <row r="433" spans="1:4" ht="12.75">
      <c r="A433" s="20"/>
      <c r="C433" s="21"/>
      <c r="D433" s="87"/>
    </row>
    <row r="434" spans="1:4" ht="12.75">
      <c r="A434" s="20"/>
      <c r="C434" s="21"/>
      <c r="D434" s="87"/>
    </row>
    <row r="435" spans="1:4" ht="12.75">
      <c r="A435" s="20"/>
      <c r="C435" s="21"/>
      <c r="D435" s="87"/>
    </row>
    <row r="436" spans="1:4" ht="12.75">
      <c r="A436" s="20"/>
      <c r="C436" s="21"/>
      <c r="D436" s="87"/>
    </row>
    <row r="437" spans="1:4" ht="12.75">
      <c r="A437" s="20"/>
      <c r="C437" s="21"/>
      <c r="D437" s="87"/>
    </row>
    <row r="438" spans="1:4" ht="12.75">
      <c r="A438" s="20"/>
      <c r="C438" s="21"/>
      <c r="D438" s="87"/>
    </row>
    <row r="439" spans="1:4" ht="12.75">
      <c r="A439" s="20"/>
      <c r="C439" s="21"/>
      <c r="D439" s="87"/>
    </row>
    <row r="440" spans="1:4" ht="12.75">
      <c r="A440" s="20"/>
      <c r="C440" s="21"/>
      <c r="D440" s="87"/>
    </row>
    <row r="441" spans="1:4" ht="12.75">
      <c r="A441" s="20"/>
      <c r="C441" s="21"/>
      <c r="D441" s="87"/>
    </row>
    <row r="442" spans="1:4" ht="12.75">
      <c r="A442" s="20"/>
      <c r="C442" s="21"/>
      <c r="D442" s="87"/>
    </row>
    <row r="443" spans="1:4" ht="12.75">
      <c r="A443" s="20"/>
      <c r="C443" s="21"/>
      <c r="D443" s="87"/>
    </row>
    <row r="444" spans="1:4" ht="12.75">
      <c r="A444" s="20"/>
      <c r="C444" s="21"/>
      <c r="D444" s="87"/>
    </row>
    <row r="445" spans="1:4" ht="12.75">
      <c r="A445" s="20"/>
      <c r="C445" s="21"/>
      <c r="D445" s="87"/>
    </row>
    <row r="446" spans="1:4" ht="12.75">
      <c r="A446" s="20"/>
      <c r="C446" s="21"/>
      <c r="D446" s="87"/>
    </row>
    <row r="447" spans="1:4" ht="12.75">
      <c r="A447" s="20"/>
      <c r="C447" s="21"/>
      <c r="D447" s="87"/>
    </row>
    <row r="448" spans="1:4" ht="12.75">
      <c r="A448" s="20"/>
      <c r="C448" s="21"/>
      <c r="D448" s="87"/>
    </row>
    <row r="449" spans="1:4" ht="12.75">
      <c r="A449" s="20"/>
      <c r="C449" s="21"/>
      <c r="D449" s="87"/>
    </row>
    <row r="450" spans="1:4" ht="12.75">
      <c r="A450" s="20"/>
      <c r="C450" s="21"/>
      <c r="D450" s="87"/>
    </row>
    <row r="451" spans="1:4" ht="12.75">
      <c r="A451" s="20"/>
      <c r="C451" s="21"/>
      <c r="D451" s="87"/>
    </row>
    <row r="452" spans="1:4" ht="12.75">
      <c r="A452" s="20"/>
      <c r="C452" s="21"/>
      <c r="D452" s="87"/>
    </row>
    <row r="453" spans="1:4" ht="12.75">
      <c r="A453" s="20"/>
      <c r="C453" s="21"/>
      <c r="D453" s="87"/>
    </row>
    <row r="454" spans="1:4" ht="12.75">
      <c r="A454" s="20"/>
      <c r="C454" s="21"/>
      <c r="D454" s="87"/>
    </row>
    <row r="455" spans="1:4" ht="12.75">
      <c r="A455" s="20"/>
      <c r="C455" s="21"/>
      <c r="D455" s="87"/>
    </row>
    <row r="456" spans="1:4" ht="12.75">
      <c r="A456" s="20"/>
      <c r="C456" s="21"/>
      <c r="D456" s="87"/>
    </row>
    <row r="457" spans="1:4" ht="12.75">
      <c r="A457" s="20"/>
      <c r="C457" s="21"/>
      <c r="D457" s="87"/>
    </row>
    <row r="458" spans="1:4" ht="12.75">
      <c r="A458" s="20"/>
      <c r="C458" s="21"/>
      <c r="D458" s="87"/>
    </row>
    <row r="459" spans="1:4" ht="12.75">
      <c r="A459" s="20"/>
      <c r="C459" s="21"/>
      <c r="D459" s="87"/>
    </row>
    <row r="460" spans="1:4" ht="12.75">
      <c r="A460" s="20"/>
      <c r="C460" s="21"/>
      <c r="D460" s="87"/>
    </row>
    <row r="461" spans="1:4" ht="12.75">
      <c r="A461" s="20"/>
      <c r="C461" s="21"/>
      <c r="D461" s="87"/>
    </row>
    <row r="462" spans="1:4" ht="12.75">
      <c r="A462" s="20"/>
      <c r="C462" s="21"/>
      <c r="D462" s="87"/>
    </row>
    <row r="463" spans="1:4" ht="12.75">
      <c r="A463" s="20"/>
      <c r="C463" s="21"/>
      <c r="D463" s="87"/>
    </row>
    <row r="464" spans="1:4" ht="12.75">
      <c r="A464" s="20"/>
      <c r="C464" s="21"/>
      <c r="D464" s="87"/>
    </row>
    <row r="465" spans="1:4" ht="12.75">
      <c r="A465" s="20"/>
      <c r="C465" s="21"/>
      <c r="D465" s="87"/>
    </row>
    <row r="466" spans="1:4" ht="12.75">
      <c r="A466" s="20"/>
      <c r="C466" s="21"/>
      <c r="D466" s="87"/>
    </row>
    <row r="467" spans="1:4" ht="12.75">
      <c r="A467" s="20"/>
      <c r="C467" s="21"/>
      <c r="D467" s="87"/>
    </row>
    <row r="468" spans="1:4" ht="12.75">
      <c r="A468" s="20"/>
      <c r="C468" s="21"/>
      <c r="D468" s="87"/>
    </row>
    <row r="469" spans="1:4" ht="12.75">
      <c r="A469" s="20"/>
      <c r="C469" s="21"/>
      <c r="D469" s="87"/>
    </row>
    <row r="470" spans="1:4" ht="12.75">
      <c r="A470" s="20"/>
      <c r="C470" s="21"/>
      <c r="D470" s="87"/>
    </row>
    <row r="471" spans="1:4" ht="12.75">
      <c r="A471" s="20"/>
      <c r="C471" s="21"/>
      <c r="D471" s="87"/>
    </row>
    <row r="472" spans="1:4" ht="12.75">
      <c r="A472" s="20"/>
      <c r="C472" s="21"/>
      <c r="D472" s="87"/>
    </row>
    <row r="473" spans="1:4" ht="12.75">
      <c r="A473" s="20"/>
      <c r="C473" s="21"/>
      <c r="D473" s="87"/>
    </row>
    <row r="474" spans="1:4" ht="12.75">
      <c r="A474" s="20"/>
      <c r="C474" s="21"/>
      <c r="D474" s="87"/>
    </row>
    <row r="475" spans="1:4" ht="12.75">
      <c r="A475" s="20"/>
      <c r="C475" s="21"/>
      <c r="D475" s="87"/>
    </row>
    <row r="476" spans="1:4" ht="12.75">
      <c r="A476" s="20"/>
      <c r="C476" s="21"/>
      <c r="D476" s="87"/>
    </row>
    <row r="477" spans="1:4" ht="12.75">
      <c r="A477" s="20"/>
      <c r="C477" s="21"/>
      <c r="D477" s="87"/>
    </row>
    <row r="478" spans="1:4" ht="12.75">
      <c r="A478" s="20"/>
      <c r="C478" s="21"/>
      <c r="D478" s="87"/>
    </row>
    <row r="479" spans="1:4" ht="12.75">
      <c r="A479" s="20"/>
      <c r="C479" s="21"/>
      <c r="D479" s="87"/>
    </row>
    <row r="480" spans="1:4" ht="12.75">
      <c r="A480" s="20"/>
      <c r="C480" s="21"/>
      <c r="D480" s="87"/>
    </row>
    <row r="481" spans="1:4" ht="12.75">
      <c r="A481" s="20"/>
      <c r="C481" s="21"/>
      <c r="D481" s="87"/>
    </row>
    <row r="482" spans="1:4" ht="12.75">
      <c r="A482" s="20"/>
      <c r="C482" s="21"/>
      <c r="D482" s="87"/>
    </row>
    <row r="483" spans="1:4" ht="12.75">
      <c r="A483" s="20"/>
      <c r="C483" s="21"/>
      <c r="D483" s="87"/>
    </row>
    <row r="484" spans="1:4" ht="12.75">
      <c r="A484" s="20"/>
      <c r="C484" s="21"/>
      <c r="D484" s="87"/>
    </row>
    <row r="485" spans="1:4" ht="12.75">
      <c r="A485" s="20"/>
      <c r="C485" s="21"/>
      <c r="D485" s="87"/>
    </row>
    <row r="486" spans="1:4" ht="12.75">
      <c r="A486" s="20"/>
      <c r="C486" s="21"/>
      <c r="D486" s="87"/>
    </row>
    <row r="487" spans="1:4" ht="12.75">
      <c r="A487" s="20"/>
      <c r="C487" s="21"/>
      <c r="D487" s="87"/>
    </row>
    <row r="488" spans="1:4" ht="12.75">
      <c r="A488" s="20"/>
      <c r="C488" s="21"/>
      <c r="D488" s="87"/>
    </row>
    <row r="489" spans="1:4" ht="12.75">
      <c r="A489" s="20"/>
      <c r="C489" s="21"/>
      <c r="D489" s="87"/>
    </row>
    <row r="490" spans="1:4" ht="12.75">
      <c r="A490" s="20"/>
      <c r="C490" s="21"/>
      <c r="D490" s="87"/>
    </row>
    <row r="491" spans="1:4" ht="12.75">
      <c r="A491" s="20"/>
      <c r="C491" s="21"/>
      <c r="D491" s="87"/>
    </row>
    <row r="492" spans="1:4" ht="12.75">
      <c r="A492" s="20"/>
      <c r="C492" s="21"/>
      <c r="D492" s="87"/>
    </row>
    <row r="493" spans="1:4" ht="12.75">
      <c r="A493" s="20"/>
      <c r="C493" s="21"/>
      <c r="D493" s="87"/>
    </row>
    <row r="494" spans="1:4" ht="12.75">
      <c r="A494" s="20"/>
      <c r="C494" s="21"/>
      <c r="D494" s="87"/>
    </row>
    <row r="495" spans="1:4" ht="12.75">
      <c r="A495" s="20"/>
      <c r="C495" s="21"/>
      <c r="D495" s="87"/>
    </row>
    <row r="496" spans="1:4" ht="12.75">
      <c r="A496" s="20"/>
      <c r="C496" s="21"/>
      <c r="D496" s="87"/>
    </row>
    <row r="497" spans="1:4" ht="12.75">
      <c r="A497" s="20"/>
      <c r="C497" s="21"/>
      <c r="D497" s="87"/>
    </row>
    <row r="498" spans="1:4" ht="12.75">
      <c r="A498" s="20"/>
      <c r="C498" s="21"/>
      <c r="D498" s="87"/>
    </row>
    <row r="499" spans="1:4" ht="12.75">
      <c r="A499" s="20"/>
      <c r="C499" s="21"/>
      <c r="D499" s="87"/>
    </row>
    <row r="500" spans="1:4" ht="12.75">
      <c r="A500" s="20"/>
      <c r="C500" s="21"/>
      <c r="D500" s="87"/>
    </row>
    <row r="501" spans="1:4" ht="12.75">
      <c r="A501" s="20"/>
      <c r="C501" s="21"/>
      <c r="D501" s="87"/>
    </row>
    <row r="502" spans="1:4" ht="12.75">
      <c r="A502" s="20"/>
      <c r="C502" s="21"/>
      <c r="D502" s="87"/>
    </row>
    <row r="503" spans="1:4" ht="12.75">
      <c r="A503" s="20"/>
      <c r="C503" s="21"/>
      <c r="D503" s="87"/>
    </row>
    <row r="504" spans="1:4" ht="12.75">
      <c r="A504" s="20"/>
      <c r="C504" s="21"/>
      <c r="D504" s="87"/>
    </row>
    <row r="505" spans="1:4" ht="12.75">
      <c r="A505" s="20"/>
      <c r="C505" s="21"/>
      <c r="D505" s="87"/>
    </row>
    <row r="506" spans="1:4" ht="12.75">
      <c r="A506" s="20"/>
      <c r="C506" s="21"/>
      <c r="D506" s="87"/>
    </row>
    <row r="507" spans="1:4" ht="12.75">
      <c r="A507" s="20"/>
      <c r="C507" s="21"/>
      <c r="D507" s="87"/>
    </row>
    <row r="508" spans="1:4" ht="12.75">
      <c r="A508" s="20"/>
      <c r="C508" s="21"/>
      <c r="D508" s="87"/>
    </row>
    <row r="509" spans="1:4" ht="12.75">
      <c r="A509" s="20"/>
      <c r="C509" s="21"/>
      <c r="D509" s="87"/>
    </row>
    <row r="510" spans="1:4" ht="12.75">
      <c r="A510" s="20"/>
      <c r="C510" s="21"/>
      <c r="D510" s="87"/>
    </row>
    <row r="511" spans="1:4" ht="12.75">
      <c r="A511" s="20"/>
      <c r="C511" s="21"/>
      <c r="D511" s="87"/>
    </row>
    <row r="512" spans="1:4" ht="12.75">
      <c r="A512" s="20"/>
      <c r="C512" s="21"/>
      <c r="D512" s="87"/>
    </row>
    <row r="513" spans="1:4" ht="12.75">
      <c r="A513" s="20"/>
      <c r="C513" s="21"/>
      <c r="D513" s="87"/>
    </row>
    <row r="514" spans="1:4" ht="12.75">
      <c r="A514" s="20"/>
      <c r="C514" s="21"/>
      <c r="D514" s="87"/>
    </row>
    <row r="515" spans="1:4" ht="12.75">
      <c r="A515" s="20"/>
      <c r="C515" s="21"/>
      <c r="D515" s="87"/>
    </row>
    <row r="516" spans="1:4" ht="12.75">
      <c r="A516" s="20"/>
      <c r="C516" s="21"/>
      <c r="D516" s="87"/>
    </row>
    <row r="517" spans="1:4" ht="12.75">
      <c r="A517" s="20"/>
      <c r="C517" s="21"/>
      <c r="D517" s="87"/>
    </row>
    <row r="518" spans="1:4" ht="12.75">
      <c r="A518" s="20"/>
      <c r="C518" s="21"/>
      <c r="D518" s="87"/>
    </row>
    <row r="519" spans="1:4" ht="12.75">
      <c r="A519" s="20"/>
      <c r="C519" s="21"/>
      <c r="D519" s="87"/>
    </row>
    <row r="520" spans="1:4" ht="12.75">
      <c r="A520" s="20"/>
      <c r="C520" s="21"/>
      <c r="D520" s="87"/>
    </row>
    <row r="521" spans="1:4" ht="12.75">
      <c r="A521" s="20"/>
      <c r="C521" s="21"/>
      <c r="D521" s="87"/>
    </row>
    <row r="522" spans="1:4" ht="12.75">
      <c r="A522" s="20"/>
      <c r="C522" s="21"/>
      <c r="D522" s="87"/>
    </row>
    <row r="523" spans="1:4" ht="12.75">
      <c r="A523" s="20"/>
      <c r="C523" s="21"/>
      <c r="D523" s="87"/>
    </row>
    <row r="524" spans="1:4" ht="12.75">
      <c r="A524" s="20"/>
      <c r="C524" s="21"/>
      <c r="D524" s="87"/>
    </row>
    <row r="525" spans="1:4" ht="12.75">
      <c r="A525" s="20"/>
      <c r="C525" s="21"/>
      <c r="D525" s="87"/>
    </row>
    <row r="526" spans="1:4" ht="12.75">
      <c r="A526" s="20"/>
      <c r="C526" s="21"/>
      <c r="D526" s="87"/>
    </row>
    <row r="527" spans="1:4" ht="12.75">
      <c r="A527" s="20"/>
      <c r="C527" s="21"/>
      <c r="D527" s="87"/>
    </row>
    <row r="528" spans="1:4" ht="12.75">
      <c r="A528" s="20"/>
      <c r="C528" s="21"/>
      <c r="D528" s="87"/>
    </row>
    <row r="529" spans="1:4" ht="12.75">
      <c r="A529" s="20"/>
      <c r="C529" s="21"/>
      <c r="D529" s="87"/>
    </row>
    <row r="530" spans="1:4" ht="12.75">
      <c r="A530" s="20"/>
      <c r="C530" s="21"/>
      <c r="D530" s="87"/>
    </row>
    <row r="531" spans="1:4" ht="12.75">
      <c r="A531" s="20"/>
      <c r="C531" s="21"/>
      <c r="D531" s="87"/>
    </row>
    <row r="532" spans="1:4" ht="12.75">
      <c r="A532" s="20"/>
      <c r="C532" s="21"/>
      <c r="D532" s="87"/>
    </row>
    <row r="533" spans="1:4" ht="12.75">
      <c r="A533" s="20"/>
      <c r="C533" s="21"/>
      <c r="D533" s="87"/>
    </row>
    <row r="534" spans="1:4" ht="12.75">
      <c r="A534" s="20"/>
      <c r="C534" s="21"/>
      <c r="D534" s="87"/>
    </row>
    <row r="535" spans="1:4" ht="12.75">
      <c r="A535" s="20"/>
      <c r="C535" s="21"/>
      <c r="D535" s="87"/>
    </row>
    <row r="536" spans="1:4" ht="12.75">
      <c r="A536" s="20"/>
      <c r="C536" s="21"/>
      <c r="D536" s="87"/>
    </row>
    <row r="537" spans="1:4" ht="12.75">
      <c r="A537" s="20"/>
      <c r="C537" s="21"/>
      <c r="D537" s="87"/>
    </row>
    <row r="538" spans="1:4" ht="12.75">
      <c r="A538" s="20"/>
      <c r="C538" s="21"/>
      <c r="D538" s="87"/>
    </row>
    <row r="539" spans="1:4" ht="12.75">
      <c r="A539" s="20"/>
      <c r="C539" s="21"/>
      <c r="D539" s="87"/>
    </row>
    <row r="540" spans="1:4" ht="12.75">
      <c r="A540" s="20"/>
      <c r="C540" s="21"/>
      <c r="D540" s="87"/>
    </row>
    <row r="541" spans="1:4" ht="12.75">
      <c r="A541" s="20"/>
      <c r="C541" s="21"/>
      <c r="D541" s="87"/>
    </row>
    <row r="542" spans="1:4" ht="12.75">
      <c r="A542" s="20"/>
      <c r="C542" s="21"/>
      <c r="D542" s="87"/>
    </row>
    <row r="543" spans="1:4" ht="12.75">
      <c r="A543" s="20"/>
      <c r="C543" s="21"/>
      <c r="D543" s="87"/>
    </row>
    <row r="544" spans="1:4" ht="12.75">
      <c r="A544" s="20"/>
      <c r="C544" s="21"/>
      <c r="D544" s="87"/>
    </row>
    <row r="545" spans="1:4" ht="12.75">
      <c r="A545" s="20"/>
      <c r="C545" s="21"/>
      <c r="D545" s="87"/>
    </row>
    <row r="546" spans="1:4" ht="12.75">
      <c r="A546" s="20"/>
      <c r="C546" s="21"/>
      <c r="D546" s="87"/>
    </row>
    <row r="547" spans="1:4" ht="12.75">
      <c r="A547" s="20"/>
      <c r="C547" s="21"/>
      <c r="D547" s="87"/>
    </row>
    <row r="548" spans="1:4" ht="12.75">
      <c r="A548" s="20"/>
      <c r="C548" s="21"/>
      <c r="D548" s="87"/>
    </row>
    <row r="549" spans="1:4" ht="12.75">
      <c r="A549" s="20"/>
      <c r="C549" s="21"/>
      <c r="D549" s="87"/>
    </row>
    <row r="550" spans="1:4" ht="12.75">
      <c r="A550" s="20"/>
      <c r="C550" s="21"/>
      <c r="D550" s="87"/>
    </row>
    <row r="551" spans="1:4" ht="12.75">
      <c r="A551" s="20"/>
      <c r="C551" s="21"/>
      <c r="D551" s="87"/>
    </row>
    <row r="552" spans="1:4" ht="12.75">
      <c r="A552" s="20"/>
      <c r="C552" s="21"/>
      <c r="D552" s="87"/>
    </row>
    <row r="553" spans="1:4" ht="12.75">
      <c r="A553" s="20"/>
      <c r="C553" s="21"/>
      <c r="D553" s="87"/>
    </row>
    <row r="554" spans="1:4" ht="12.75">
      <c r="A554" s="20"/>
      <c r="C554" s="21"/>
      <c r="D554" s="87"/>
    </row>
    <row r="555" spans="1:4" ht="12.75">
      <c r="A555" s="20"/>
      <c r="C555" s="21"/>
      <c r="D555" s="87"/>
    </row>
    <row r="556" spans="1:4" ht="12.75">
      <c r="A556" s="20"/>
      <c r="C556" s="21"/>
      <c r="D556" s="87"/>
    </row>
    <row r="557" spans="1:4" ht="12.75">
      <c r="A557" s="20"/>
      <c r="C557" s="21"/>
      <c r="D557" s="87"/>
    </row>
    <row r="558" spans="1:4" ht="12.75">
      <c r="A558" s="20"/>
      <c r="C558" s="21"/>
      <c r="D558" s="87"/>
    </row>
    <row r="559" spans="1:4" ht="12.75">
      <c r="A559" s="20"/>
      <c r="C559" s="21"/>
      <c r="D559" s="87"/>
    </row>
    <row r="560" spans="1:4" ht="12.75">
      <c r="A560" s="20"/>
      <c r="C560" s="21"/>
      <c r="D560" s="87"/>
    </row>
    <row r="561" spans="1:4" ht="12.75">
      <c r="A561" s="20"/>
      <c r="C561" s="21"/>
      <c r="D561" s="87"/>
    </row>
    <row r="562" spans="1:4" ht="12.75">
      <c r="A562" s="20"/>
      <c r="C562" s="21"/>
      <c r="D562" s="87"/>
    </row>
    <row r="563" spans="1:4" ht="12.75">
      <c r="A563" s="20"/>
      <c r="C563" s="21"/>
      <c r="D563" s="87"/>
    </row>
    <row r="564" spans="1:4" ht="12.75">
      <c r="A564" s="20"/>
      <c r="C564" s="21"/>
      <c r="D564" s="87"/>
    </row>
    <row r="565" spans="1:4" ht="12.75">
      <c r="A565" s="20"/>
      <c r="C565" s="21"/>
      <c r="D565" s="87"/>
    </row>
    <row r="566" spans="1:4" ht="12.75">
      <c r="A566" s="20"/>
      <c r="C566" s="21"/>
      <c r="D566" s="87"/>
    </row>
    <row r="567" spans="1:4" ht="12.75">
      <c r="A567" s="20"/>
      <c r="C567" s="21"/>
      <c r="D567" s="87"/>
    </row>
    <row r="568" spans="1:4" ht="12.75">
      <c r="A568" s="20"/>
      <c r="C568" s="21"/>
      <c r="D568" s="87"/>
    </row>
    <row r="569" spans="1:4" ht="12.75">
      <c r="A569" s="20"/>
      <c r="C569" s="21"/>
      <c r="D569" s="87"/>
    </row>
    <row r="570" spans="1:4" ht="12.75">
      <c r="A570" s="20"/>
      <c r="C570" s="21"/>
      <c r="D570" s="87"/>
    </row>
    <row r="571" spans="1:4" ht="12.75">
      <c r="A571" s="20"/>
      <c r="C571" s="21"/>
      <c r="D571" s="87"/>
    </row>
    <row r="572" spans="1:4" ht="12.75">
      <c r="A572" s="20"/>
      <c r="C572" s="21"/>
      <c r="D572" s="87"/>
    </row>
    <row r="573" spans="1:4" ht="12.75">
      <c r="A573" s="20"/>
      <c r="C573" s="21"/>
      <c r="D573" s="87"/>
    </row>
    <row r="574" spans="1:4" ht="12.75">
      <c r="A574" s="20"/>
      <c r="C574" s="21"/>
      <c r="D574" s="87"/>
    </row>
    <row r="575" spans="1:4" ht="12.75">
      <c r="A575" s="20"/>
      <c r="C575" s="21"/>
      <c r="D575" s="87"/>
    </row>
    <row r="576" spans="1:4" ht="12.75">
      <c r="A576" s="20"/>
      <c r="C576" s="21"/>
      <c r="D576" s="87"/>
    </row>
    <row r="577" spans="1:4" ht="12.75">
      <c r="A577" s="20"/>
      <c r="C577" s="21"/>
      <c r="D577" s="87"/>
    </row>
    <row r="578" spans="1:4" ht="12.75">
      <c r="A578" s="20"/>
      <c r="C578" s="21"/>
      <c r="D578" s="87"/>
    </row>
    <row r="579" spans="1:4" ht="12.75">
      <c r="A579" s="20"/>
      <c r="C579" s="21"/>
      <c r="D579" s="87"/>
    </row>
    <row r="580" spans="1:4" ht="12.75">
      <c r="A580" s="20"/>
      <c r="C580" s="21"/>
      <c r="D580" s="87"/>
    </row>
    <row r="581" spans="1:4" ht="12.75">
      <c r="A581" s="20"/>
      <c r="C581" s="21"/>
      <c r="D581" s="87"/>
    </row>
    <row r="582" spans="1:4" ht="12.75">
      <c r="A582" s="20"/>
      <c r="C582" s="21"/>
      <c r="D582" s="87"/>
    </row>
    <row r="583" spans="1:4" ht="12.75">
      <c r="A583" s="20"/>
      <c r="C583" s="21"/>
      <c r="D583" s="87"/>
    </row>
    <row r="584" spans="1:4" ht="12.75">
      <c r="A584" s="20"/>
      <c r="C584" s="21"/>
      <c r="D584" s="87"/>
    </row>
    <row r="585" spans="1:4" ht="12.75">
      <c r="A585" s="20"/>
      <c r="C585" s="21"/>
      <c r="D585" s="87"/>
    </row>
    <row r="586" spans="1:4" ht="12.75">
      <c r="A586" s="20"/>
      <c r="C586" s="21"/>
      <c r="D586" s="87"/>
    </row>
    <row r="587" spans="1:4" ht="12.75">
      <c r="A587" s="20"/>
      <c r="C587" s="21"/>
      <c r="D587" s="87"/>
    </row>
    <row r="588" spans="1:4" ht="12.75">
      <c r="A588" s="20"/>
      <c r="C588" s="21"/>
      <c r="D588" s="87"/>
    </row>
    <row r="589" spans="1:4" ht="12.75">
      <c r="A589" s="20"/>
      <c r="C589" s="21"/>
      <c r="D589" s="87"/>
    </row>
    <row r="590" spans="1:4" ht="12.75">
      <c r="A590" s="20"/>
      <c r="C590" s="21"/>
      <c r="D590" s="87"/>
    </row>
    <row r="591" spans="1:4" ht="12.75">
      <c r="A591" s="20"/>
      <c r="C591" s="21"/>
      <c r="D591" s="87"/>
    </row>
    <row r="592" spans="1:4" ht="12.75">
      <c r="A592" s="20"/>
      <c r="C592" s="21"/>
      <c r="D592" s="87"/>
    </row>
    <row r="593" spans="1:4" ht="12.75">
      <c r="A593" s="20"/>
      <c r="C593" s="21"/>
      <c r="D593" s="87"/>
    </row>
    <row r="594" spans="1:4" ht="12.75">
      <c r="A594" s="20"/>
      <c r="C594" s="21"/>
      <c r="D594" s="87"/>
    </row>
    <row r="595" spans="1:4" ht="12.75">
      <c r="A595" s="20"/>
      <c r="C595" s="21"/>
      <c r="D595" s="87"/>
    </row>
    <row r="596" spans="1:4" ht="12.75">
      <c r="A596" s="20"/>
      <c r="C596" s="21"/>
      <c r="D596" s="87"/>
    </row>
    <row r="597" spans="1:4" ht="12.75">
      <c r="A597" s="20"/>
      <c r="C597" s="21"/>
      <c r="D597" s="87"/>
    </row>
    <row r="598" spans="1:4" ht="12.75">
      <c r="A598" s="20"/>
      <c r="C598" s="21"/>
      <c r="D598" s="87"/>
    </row>
    <row r="599" spans="1:4" ht="12.75">
      <c r="A599" s="20"/>
      <c r="C599" s="21"/>
      <c r="D599" s="87"/>
    </row>
    <row r="600" spans="1:4" ht="12.75">
      <c r="A600" s="20"/>
      <c r="C600" s="21"/>
      <c r="D600" s="87"/>
    </row>
    <row r="601" spans="1:4" ht="12.75">
      <c r="A601" s="20"/>
      <c r="C601" s="21"/>
      <c r="D601" s="87"/>
    </row>
    <row r="602" spans="1:4" ht="12.75">
      <c r="A602" s="20"/>
      <c r="C602" s="21"/>
      <c r="D602" s="87"/>
    </row>
    <row r="603" spans="1:4" ht="12.75">
      <c r="A603" s="20"/>
      <c r="C603" s="21"/>
      <c r="D603" s="87"/>
    </row>
    <row r="604" spans="1:4" ht="12.75">
      <c r="A604" s="20"/>
      <c r="C604" s="21"/>
      <c r="D604" s="87"/>
    </row>
    <row r="605" spans="1:4" ht="12.75">
      <c r="A605" s="20"/>
      <c r="C605" s="21"/>
      <c r="D605" s="87"/>
    </row>
    <row r="606" spans="1:4" ht="12.75">
      <c r="A606" s="20"/>
      <c r="C606" s="21"/>
      <c r="D606" s="87"/>
    </row>
    <row r="607" spans="1:4" ht="12.75">
      <c r="A607" s="20"/>
      <c r="C607" s="21"/>
      <c r="D607" s="87"/>
    </row>
    <row r="608" spans="1:4" ht="12.75">
      <c r="A608" s="20"/>
      <c r="C608" s="21"/>
      <c r="D608" s="87"/>
    </row>
    <row r="609" spans="1:4" ht="12.75">
      <c r="A609" s="20"/>
      <c r="C609" s="21"/>
      <c r="D609" s="87"/>
    </row>
    <row r="610" spans="1:4" ht="12.75">
      <c r="A610" s="20"/>
      <c r="C610" s="21"/>
      <c r="D610" s="87"/>
    </row>
    <row r="611" spans="1:4" ht="12.75">
      <c r="A611" s="20"/>
      <c r="C611" s="21"/>
      <c r="D611" s="87"/>
    </row>
    <row r="612" spans="1:4" ht="12.75">
      <c r="A612" s="20"/>
      <c r="C612" s="21"/>
      <c r="D612" s="87"/>
    </row>
    <row r="613" spans="1:4" ht="12.75">
      <c r="A613" s="20"/>
      <c r="C613" s="21"/>
      <c r="D613" s="87"/>
    </row>
    <row r="614" spans="1:4" ht="12.75">
      <c r="A614" s="20"/>
      <c r="C614" s="21"/>
      <c r="D614" s="87"/>
    </row>
    <row r="615" spans="1:4" ht="12.75">
      <c r="A615" s="20"/>
      <c r="C615" s="21"/>
      <c r="D615" s="87"/>
    </row>
    <row r="616" spans="1:4" ht="12.75">
      <c r="A616" s="20"/>
      <c r="C616" s="21"/>
      <c r="D616" s="87"/>
    </row>
    <row r="617" spans="1:4" ht="12.75">
      <c r="A617" s="20"/>
      <c r="C617" s="21"/>
      <c r="D617" s="87"/>
    </row>
    <row r="618" spans="1:4" ht="12.75">
      <c r="A618" s="20"/>
      <c r="C618" s="21"/>
      <c r="D618" s="87"/>
    </row>
    <row r="619" spans="1:4" ht="12.75">
      <c r="A619" s="20"/>
      <c r="C619" s="21"/>
      <c r="D619" s="87"/>
    </row>
    <row r="620" spans="1:4" ht="12.75">
      <c r="A620" s="20"/>
      <c r="C620" s="21"/>
      <c r="D620" s="87"/>
    </row>
    <row r="621" spans="1:4" ht="12.75">
      <c r="A621" s="20"/>
      <c r="C621" s="21"/>
      <c r="D621" s="87"/>
    </row>
    <row r="622" spans="1:4" ht="12.75">
      <c r="A622" s="20"/>
      <c r="C622" s="21"/>
      <c r="D622" s="87"/>
    </row>
    <row r="623" spans="1:4" ht="12.75">
      <c r="A623" s="20"/>
      <c r="C623" s="21"/>
      <c r="D623" s="87"/>
    </row>
    <row r="624" spans="1:4" ht="12.75">
      <c r="A624" s="20"/>
      <c r="C624" s="21"/>
      <c r="D624" s="87"/>
    </row>
    <row r="625" spans="1:4" ht="12.75">
      <c r="A625" s="20"/>
      <c r="C625" s="21"/>
      <c r="D625" s="87"/>
    </row>
    <row r="626" spans="1:4" ht="12.75">
      <c r="A626" s="20"/>
      <c r="C626" s="21"/>
      <c r="D626" s="87"/>
    </row>
    <row r="627" spans="1:4" ht="12.75">
      <c r="A627" s="20"/>
      <c r="C627" s="21"/>
      <c r="D627" s="87"/>
    </row>
    <row r="628" spans="1:4" ht="12.75">
      <c r="A628" s="20"/>
      <c r="C628" s="21"/>
      <c r="D628" s="87"/>
    </row>
    <row r="629" spans="1:4" ht="12.75">
      <c r="A629" s="20"/>
      <c r="C629" s="21"/>
      <c r="D629" s="87"/>
    </row>
    <row r="630" spans="1:4" ht="12.75">
      <c r="A630" s="20"/>
      <c r="C630" s="21"/>
      <c r="D630" s="87"/>
    </row>
    <row r="631" spans="1:4" ht="12.75">
      <c r="A631" s="20"/>
      <c r="C631" s="21"/>
      <c r="D631" s="87"/>
    </row>
    <row r="632" spans="1:4" ht="12.75">
      <c r="A632" s="20"/>
      <c r="C632" s="21"/>
      <c r="D632" s="87"/>
    </row>
    <row r="633" spans="1:4" ht="12.75">
      <c r="A633" s="20"/>
      <c r="C633" s="21"/>
      <c r="D633" s="87"/>
    </row>
    <row r="634" spans="1:4" ht="12.75">
      <c r="A634" s="20"/>
      <c r="C634" s="21"/>
      <c r="D634" s="87"/>
    </row>
    <row r="635" spans="1:4" ht="12.75">
      <c r="A635" s="20"/>
      <c r="C635" s="21"/>
      <c r="D635" s="87"/>
    </row>
    <row r="636" spans="1:4" ht="12.75">
      <c r="A636" s="20"/>
      <c r="C636" s="21"/>
      <c r="D636" s="87"/>
    </row>
    <row r="637" spans="1:4" ht="12.75">
      <c r="A637" s="20"/>
      <c r="C637" s="21"/>
      <c r="D637" s="87"/>
    </row>
    <row r="638" spans="1:4" ht="12.75">
      <c r="A638" s="20"/>
      <c r="C638" s="21"/>
      <c r="D638" s="87"/>
    </row>
    <row r="639" spans="1:4" ht="12.75">
      <c r="A639" s="20"/>
      <c r="C639" s="21"/>
      <c r="D639" s="87"/>
    </row>
    <row r="640" spans="1:4" ht="12.75">
      <c r="A640" s="20"/>
      <c r="C640" s="21"/>
      <c r="D640" s="87"/>
    </row>
    <row r="641" spans="1:4" ht="12.75">
      <c r="A641" s="20"/>
      <c r="C641" s="21"/>
      <c r="D641" s="87"/>
    </row>
    <row r="642" spans="1:4" ht="12.75">
      <c r="A642" s="20"/>
      <c r="C642" s="21"/>
      <c r="D642" s="87"/>
    </row>
    <row r="643" spans="1:4" ht="12.75">
      <c r="A643" s="20"/>
      <c r="C643" s="21"/>
      <c r="D643" s="87"/>
    </row>
    <row r="644" spans="1:4" ht="12.75">
      <c r="A644" s="20"/>
      <c r="C644" s="21"/>
      <c r="D644" s="87"/>
    </row>
    <row r="645" spans="1:4" ht="12.75">
      <c r="A645" s="20"/>
      <c r="C645" s="21"/>
      <c r="D645" s="87"/>
    </row>
    <row r="646" spans="1:4" ht="12.75">
      <c r="A646" s="20"/>
      <c r="C646" s="21"/>
      <c r="D646" s="87"/>
    </row>
    <row r="647" spans="1:4" ht="12.75">
      <c r="A647" s="20"/>
      <c r="C647" s="21"/>
      <c r="D647" s="87"/>
    </row>
    <row r="648" spans="1:4" ht="12.75">
      <c r="A648" s="20"/>
      <c r="C648" s="21"/>
      <c r="D648" s="87"/>
    </row>
    <row r="649" spans="1:4" ht="12.75">
      <c r="A649" s="20"/>
      <c r="C649" s="21"/>
      <c r="D649" s="87"/>
    </row>
    <row r="650" spans="1:4" ht="12.75">
      <c r="A650" s="20"/>
      <c r="C650" s="21"/>
      <c r="D650" s="87"/>
    </row>
    <row r="651" spans="1:4" ht="12.75">
      <c r="A651" s="20"/>
      <c r="C651" s="21"/>
      <c r="D651" s="87"/>
    </row>
    <row r="652" spans="1:4" ht="12.75">
      <c r="A652" s="20"/>
      <c r="C652" s="21"/>
      <c r="D652" s="87"/>
    </row>
    <row r="653" spans="1:4" ht="12.75">
      <c r="A653" s="20"/>
      <c r="C653" s="21"/>
      <c r="D653" s="87"/>
    </row>
    <row r="654" spans="1:4" ht="12.75">
      <c r="A654" s="20"/>
      <c r="C654" s="21"/>
      <c r="D654" s="87"/>
    </row>
    <row r="655" spans="1:4" ht="12.75">
      <c r="A655" s="20"/>
      <c r="C655" s="21"/>
      <c r="D655" s="87"/>
    </row>
    <row r="656" spans="1:4" ht="12.75">
      <c r="A656" s="20"/>
      <c r="C656" s="21"/>
      <c r="D656" s="87"/>
    </row>
    <row r="657" spans="1:4" ht="12.75">
      <c r="A657" s="20"/>
      <c r="C657" s="21"/>
      <c r="D657" s="87"/>
    </row>
    <row r="658" spans="1:4" ht="12.75">
      <c r="A658" s="20"/>
      <c r="C658" s="21"/>
      <c r="D658" s="87"/>
    </row>
    <row r="659" spans="1:4" ht="12.75">
      <c r="A659" s="20"/>
      <c r="C659" s="21"/>
      <c r="D659" s="87"/>
    </row>
    <row r="660" spans="1:4" ht="12.75">
      <c r="A660" s="20"/>
      <c r="C660" s="21"/>
      <c r="D660" s="87"/>
    </row>
    <row r="661" spans="1:4" ht="12.75">
      <c r="A661" s="20"/>
      <c r="C661" s="21"/>
      <c r="D661" s="87"/>
    </row>
    <row r="662" spans="1:4" ht="12.75">
      <c r="A662" s="20"/>
      <c r="C662" s="21"/>
      <c r="D662" s="87"/>
    </row>
    <row r="663" spans="1:4" ht="12.75">
      <c r="A663" s="20"/>
      <c r="C663" s="21"/>
      <c r="D663" s="87"/>
    </row>
  </sheetData>
  <sheetProtection/>
  <mergeCells count="38">
    <mergeCell ref="A4:D4"/>
    <mergeCell ref="A5:D5"/>
    <mergeCell ref="A82:D82"/>
    <mergeCell ref="A83:D83"/>
    <mergeCell ref="A87:D87"/>
    <mergeCell ref="A90:D90"/>
    <mergeCell ref="A52:D52"/>
    <mergeCell ref="A59:D59"/>
    <mergeCell ref="A9:D9"/>
    <mergeCell ref="B145:C145"/>
    <mergeCell ref="A71:D71"/>
    <mergeCell ref="A27:D27"/>
    <mergeCell ref="A28:D28"/>
    <mergeCell ref="A32:D32"/>
    <mergeCell ref="A33:D33"/>
    <mergeCell ref="A38:D38"/>
    <mergeCell ref="A42:D42"/>
    <mergeCell ref="A43:D43"/>
    <mergeCell ref="A128:D128"/>
    <mergeCell ref="A131:D131"/>
    <mergeCell ref="A10:D10"/>
    <mergeCell ref="A19:D19"/>
    <mergeCell ref="A20:D20"/>
    <mergeCell ref="A94:D94"/>
    <mergeCell ref="A24:D24"/>
    <mergeCell ref="A60:D60"/>
    <mergeCell ref="A101:D101"/>
    <mergeCell ref="A91:D91"/>
    <mergeCell ref="A102:D102"/>
    <mergeCell ref="A110:D110"/>
    <mergeCell ref="B143:C143"/>
    <mergeCell ref="B144:C144"/>
    <mergeCell ref="A137:D137"/>
    <mergeCell ref="A138:D138"/>
    <mergeCell ref="A113:D113"/>
    <mergeCell ref="A114:D114"/>
    <mergeCell ref="A121:D121"/>
    <mergeCell ref="A127:D127"/>
  </mergeCells>
  <printOptions horizontalCentered="1"/>
  <pageMargins left="0.5905511811023623" right="0" top="0.3937007874015748" bottom="0.1968503937007874" header="0.7086614173228347" footer="0.5118110236220472"/>
  <pageSetup horizontalDpi="600" verticalDpi="600" orientation="portrait" paperSize="9" scale="75" r:id="rId1"/>
  <headerFooter alignWithMargins="0">
    <oddFooter>&amp;CStrona &amp;P z &amp;N</oddFooter>
  </headerFooter>
  <rowBreaks count="2" manualBreakCount="2">
    <brk id="37" max="3" man="1"/>
    <brk id="89" max="3" man="1"/>
  </rowBreaks>
</worksheet>
</file>

<file path=xl/worksheets/sheet4.xml><?xml version="1.0" encoding="utf-8"?>
<worksheet xmlns="http://schemas.openxmlformats.org/spreadsheetml/2006/main" xmlns:r="http://schemas.openxmlformats.org/officeDocument/2006/relationships">
  <dimension ref="A1:D184"/>
  <sheetViews>
    <sheetView zoomScalePageLayoutView="0" workbookViewId="0" topLeftCell="A13">
      <selection activeCell="I17" sqref="I17"/>
    </sheetView>
  </sheetViews>
  <sheetFormatPr defaultColWidth="9.140625" defaultRowHeight="12.75"/>
  <cols>
    <col min="1" max="1" width="9.140625" style="161" customWidth="1"/>
    <col min="2" max="2" width="35.8515625" style="161" customWidth="1"/>
    <col min="3" max="3" width="16.28125" style="161" customWidth="1"/>
    <col min="4" max="4" width="26.28125" style="161" customWidth="1"/>
    <col min="5" max="16384" width="9.140625" style="161" customWidth="1"/>
  </cols>
  <sheetData>
    <row r="1" spans="1:4" ht="12.75">
      <c r="A1" s="193" t="s">
        <v>613</v>
      </c>
      <c r="B1" s="164"/>
      <c r="C1" s="192"/>
      <c r="D1" s="191"/>
    </row>
    <row r="2" spans="1:4" ht="27" customHeight="1">
      <c r="A2" s="271" t="s">
        <v>612</v>
      </c>
      <c r="B2" s="271"/>
      <c r="C2" s="271"/>
      <c r="D2" s="271"/>
    </row>
    <row r="3" spans="1:4" ht="12.75">
      <c r="A3" s="193"/>
      <c r="B3" s="164"/>
      <c r="C3" s="192"/>
      <c r="D3" s="191"/>
    </row>
    <row r="4" spans="1:4" ht="12.75">
      <c r="A4" s="272" t="s">
        <v>611</v>
      </c>
      <c r="B4" s="272"/>
      <c r="C4" s="272"/>
      <c r="D4" s="272"/>
    </row>
    <row r="5" spans="1:4" ht="12.75">
      <c r="A5" s="185" t="s">
        <v>19</v>
      </c>
      <c r="B5" s="185" t="s">
        <v>27</v>
      </c>
      <c r="C5" s="185" t="s">
        <v>28</v>
      </c>
      <c r="D5" s="190" t="s">
        <v>29</v>
      </c>
    </row>
    <row r="6" spans="1:4" ht="12.75">
      <c r="A6" s="273" t="s">
        <v>610</v>
      </c>
      <c r="B6" s="274"/>
      <c r="C6" s="274"/>
      <c r="D6" s="275"/>
    </row>
    <row r="7" spans="1:4" ht="12.75">
      <c r="A7" s="168">
        <v>1</v>
      </c>
      <c r="B7" s="172" t="s">
        <v>576</v>
      </c>
      <c r="C7" s="171">
        <v>2014</v>
      </c>
      <c r="D7" s="170">
        <v>5654</v>
      </c>
    </row>
    <row r="8" spans="1:4" ht="12.75">
      <c r="A8" s="168">
        <v>2</v>
      </c>
      <c r="B8" s="172" t="s">
        <v>576</v>
      </c>
      <c r="C8" s="171">
        <v>2014</v>
      </c>
      <c r="D8" s="170">
        <v>5654</v>
      </c>
    </row>
    <row r="9" spans="1:4" ht="12.75">
      <c r="A9" s="168">
        <v>3</v>
      </c>
      <c r="B9" s="172" t="s">
        <v>576</v>
      </c>
      <c r="C9" s="171">
        <v>2014</v>
      </c>
      <c r="D9" s="170">
        <v>5654</v>
      </c>
    </row>
    <row r="10" spans="1:4" ht="12.75">
      <c r="A10" s="168">
        <v>4</v>
      </c>
      <c r="B10" s="172" t="s">
        <v>576</v>
      </c>
      <c r="C10" s="171">
        <v>2014</v>
      </c>
      <c r="D10" s="170">
        <v>5654</v>
      </c>
    </row>
    <row r="11" spans="1:4" ht="12.75">
      <c r="A11" s="168">
        <v>5</v>
      </c>
      <c r="B11" s="172" t="s">
        <v>576</v>
      </c>
      <c r="C11" s="171">
        <v>2014</v>
      </c>
      <c r="D11" s="170">
        <v>5654</v>
      </c>
    </row>
    <row r="12" spans="1:4" ht="12.75">
      <c r="A12" s="168">
        <v>6</v>
      </c>
      <c r="B12" s="188" t="s">
        <v>576</v>
      </c>
      <c r="C12" s="187">
        <v>2014</v>
      </c>
      <c r="D12" s="186">
        <v>5654</v>
      </c>
    </row>
    <row r="13" spans="1:4" ht="12.75">
      <c r="A13" s="168">
        <v>7</v>
      </c>
      <c r="B13" s="172" t="s">
        <v>576</v>
      </c>
      <c r="C13" s="171">
        <v>2014</v>
      </c>
      <c r="D13" s="170">
        <v>5654</v>
      </c>
    </row>
    <row r="14" spans="1:4" ht="12.75">
      <c r="A14" s="168">
        <v>8</v>
      </c>
      <c r="B14" s="172" t="s">
        <v>578</v>
      </c>
      <c r="C14" s="171">
        <v>2014</v>
      </c>
      <c r="D14" s="170">
        <v>535</v>
      </c>
    </row>
    <row r="15" spans="1:4" ht="12.75">
      <c r="A15" s="168"/>
      <c r="B15" s="169" t="s">
        <v>0</v>
      </c>
      <c r="C15" s="168"/>
      <c r="D15" s="184">
        <f>SUM(D7:D14)</f>
        <v>40113</v>
      </c>
    </row>
    <row r="16" spans="1:4" ht="12.75">
      <c r="A16" s="276" t="s">
        <v>609</v>
      </c>
      <c r="B16" s="276"/>
      <c r="C16" s="276"/>
      <c r="D16" s="276"/>
    </row>
    <row r="17" spans="1:4" ht="12.75">
      <c r="A17" s="168">
        <v>1</v>
      </c>
      <c r="B17" s="172" t="s">
        <v>576</v>
      </c>
      <c r="C17" s="171">
        <v>2014</v>
      </c>
      <c r="D17" s="170">
        <v>5654</v>
      </c>
    </row>
    <row r="18" spans="1:4" ht="12.75">
      <c r="A18" s="168">
        <v>2</v>
      </c>
      <c r="B18" s="172" t="s">
        <v>576</v>
      </c>
      <c r="C18" s="171">
        <v>2014</v>
      </c>
      <c r="D18" s="170">
        <v>5654</v>
      </c>
    </row>
    <row r="19" spans="1:4" ht="12.75">
      <c r="A19" s="168"/>
      <c r="B19" s="169" t="s">
        <v>0</v>
      </c>
      <c r="C19" s="168"/>
      <c r="D19" s="167">
        <f>SUM(D17:D18)</f>
        <v>11308</v>
      </c>
    </row>
    <row r="20" spans="1:4" ht="12.75">
      <c r="A20" s="276" t="s">
        <v>608</v>
      </c>
      <c r="B20" s="276"/>
      <c r="C20" s="276"/>
      <c r="D20" s="276"/>
    </row>
    <row r="21" spans="1:4" ht="12.75">
      <c r="A21" s="168">
        <v>1</v>
      </c>
      <c r="B21" s="172" t="s">
        <v>576</v>
      </c>
      <c r="C21" s="171">
        <v>2014</v>
      </c>
      <c r="D21" s="170">
        <v>5654</v>
      </c>
    </row>
    <row r="22" spans="1:4" ht="12.75">
      <c r="A22" s="168">
        <v>2</v>
      </c>
      <c r="B22" s="172" t="s">
        <v>576</v>
      </c>
      <c r="C22" s="171">
        <v>2014</v>
      </c>
      <c r="D22" s="170">
        <v>5654</v>
      </c>
    </row>
    <row r="23" spans="1:4" ht="12.75">
      <c r="A23" s="168">
        <v>3</v>
      </c>
      <c r="B23" s="172" t="s">
        <v>576</v>
      </c>
      <c r="C23" s="171">
        <v>2014</v>
      </c>
      <c r="D23" s="170">
        <v>5654</v>
      </c>
    </row>
    <row r="24" spans="1:4" ht="12.75">
      <c r="A24" s="168">
        <v>4</v>
      </c>
      <c r="B24" s="172" t="s">
        <v>576</v>
      </c>
      <c r="C24" s="171">
        <v>2014</v>
      </c>
      <c r="D24" s="170">
        <v>5654</v>
      </c>
    </row>
    <row r="25" spans="1:4" ht="12.75">
      <c r="A25" s="168">
        <v>5</v>
      </c>
      <c r="B25" s="172" t="s">
        <v>576</v>
      </c>
      <c r="C25" s="171">
        <v>2014</v>
      </c>
      <c r="D25" s="170">
        <v>5654</v>
      </c>
    </row>
    <row r="26" spans="1:4" ht="12.75">
      <c r="A26" s="168">
        <v>6</v>
      </c>
      <c r="B26" s="188" t="s">
        <v>576</v>
      </c>
      <c r="C26" s="187">
        <v>2014</v>
      </c>
      <c r="D26" s="186">
        <v>5654</v>
      </c>
    </row>
    <row r="27" spans="1:4" ht="12.75">
      <c r="A27" s="168">
        <v>7</v>
      </c>
      <c r="B27" s="172" t="s">
        <v>576</v>
      </c>
      <c r="C27" s="171">
        <v>2014</v>
      </c>
      <c r="D27" s="170">
        <v>5654</v>
      </c>
    </row>
    <row r="28" spans="1:4" ht="12.75">
      <c r="A28" s="168">
        <v>8</v>
      </c>
      <c r="B28" s="172" t="s">
        <v>578</v>
      </c>
      <c r="C28" s="171">
        <v>2014</v>
      </c>
      <c r="D28" s="170">
        <v>535</v>
      </c>
    </row>
    <row r="29" spans="1:4" ht="18.75">
      <c r="A29" s="189"/>
      <c r="B29" s="277" t="s">
        <v>0</v>
      </c>
      <c r="C29" s="277" t="s">
        <v>489</v>
      </c>
      <c r="D29" s="167">
        <f>SUM(D21:D28)</f>
        <v>40113</v>
      </c>
    </row>
    <row r="30" spans="1:4" ht="12.75">
      <c r="A30" s="276" t="s">
        <v>607</v>
      </c>
      <c r="B30" s="276"/>
      <c r="C30" s="276"/>
      <c r="D30" s="276"/>
    </row>
    <row r="31" spans="1:4" s="234" customFormat="1" ht="12.75">
      <c r="A31" s="230">
        <v>1</v>
      </c>
      <c r="B31" s="231" t="s">
        <v>576</v>
      </c>
      <c r="C31" s="232">
        <v>2014</v>
      </c>
      <c r="D31" s="233">
        <v>5654</v>
      </c>
    </row>
    <row r="32" spans="1:4" s="234" customFormat="1" ht="12.75">
      <c r="A32" s="230">
        <v>2</v>
      </c>
      <c r="B32" s="231" t="s">
        <v>576</v>
      </c>
      <c r="C32" s="232">
        <v>2014</v>
      </c>
      <c r="D32" s="233">
        <v>5654</v>
      </c>
    </row>
    <row r="33" spans="1:4" s="234" customFormat="1" ht="12.75">
      <c r="A33" s="230">
        <v>3</v>
      </c>
      <c r="B33" s="231" t="s">
        <v>576</v>
      </c>
      <c r="C33" s="232">
        <v>2014</v>
      </c>
      <c r="D33" s="233">
        <v>5654</v>
      </c>
    </row>
    <row r="34" spans="1:4" s="234" customFormat="1" ht="12.75">
      <c r="A34" s="230">
        <v>4</v>
      </c>
      <c r="B34" s="231" t="s">
        <v>576</v>
      </c>
      <c r="C34" s="232">
        <v>2014</v>
      </c>
      <c r="D34" s="233">
        <v>5654</v>
      </c>
    </row>
    <row r="35" spans="1:4" s="234" customFormat="1" ht="12.75">
      <c r="A35" s="230">
        <v>5</v>
      </c>
      <c r="B35" s="231" t="s">
        <v>576</v>
      </c>
      <c r="C35" s="232">
        <v>2014</v>
      </c>
      <c r="D35" s="233">
        <v>5654</v>
      </c>
    </row>
    <row r="36" spans="1:4" s="234" customFormat="1" ht="12.75">
      <c r="A36" s="230">
        <v>6</v>
      </c>
      <c r="B36" s="235" t="s">
        <v>576</v>
      </c>
      <c r="C36" s="236">
        <v>2014</v>
      </c>
      <c r="D36" s="237">
        <v>5654</v>
      </c>
    </row>
    <row r="37" spans="1:4" s="234" customFormat="1" ht="12.75">
      <c r="A37" s="230">
        <v>7</v>
      </c>
      <c r="B37" s="231" t="s">
        <v>576</v>
      </c>
      <c r="C37" s="232">
        <v>2014</v>
      </c>
      <c r="D37" s="233">
        <v>5654</v>
      </c>
    </row>
    <row r="38" spans="1:4" s="234" customFormat="1" ht="12.75">
      <c r="A38" s="230">
        <v>8</v>
      </c>
      <c r="B38" s="231" t="s">
        <v>578</v>
      </c>
      <c r="C38" s="232">
        <v>2014</v>
      </c>
      <c r="D38" s="233">
        <v>535</v>
      </c>
    </row>
    <row r="39" spans="1:4" s="234" customFormat="1" ht="12.75">
      <c r="A39" s="278" t="s">
        <v>0</v>
      </c>
      <c r="B39" s="278" t="s">
        <v>489</v>
      </c>
      <c r="C39" s="230"/>
      <c r="D39" s="238">
        <f>SUM(D31:D38)</f>
        <v>40113</v>
      </c>
    </row>
    <row r="40" spans="1:4" ht="12.75">
      <c r="A40" s="276" t="s">
        <v>606</v>
      </c>
      <c r="B40" s="276"/>
      <c r="C40" s="276"/>
      <c r="D40" s="276"/>
    </row>
    <row r="41" spans="1:4" ht="12.75">
      <c r="A41" s="168">
        <v>1</v>
      </c>
      <c r="B41" s="172" t="s">
        <v>576</v>
      </c>
      <c r="C41" s="171">
        <v>2014</v>
      </c>
      <c r="D41" s="170">
        <v>5654</v>
      </c>
    </row>
    <row r="42" spans="1:4" ht="12.75">
      <c r="A42" s="168">
        <v>2</v>
      </c>
      <c r="B42" s="172" t="s">
        <v>576</v>
      </c>
      <c r="C42" s="171">
        <v>2014</v>
      </c>
      <c r="D42" s="170">
        <v>5654</v>
      </c>
    </row>
    <row r="43" spans="1:4" ht="12.75">
      <c r="A43" s="168">
        <v>3</v>
      </c>
      <c r="B43" s="172" t="s">
        <v>576</v>
      </c>
      <c r="C43" s="171">
        <v>2014</v>
      </c>
      <c r="D43" s="170">
        <v>5654</v>
      </c>
    </row>
    <row r="44" spans="1:4" ht="12.75">
      <c r="A44" s="168">
        <v>4</v>
      </c>
      <c r="B44" s="172" t="s">
        <v>576</v>
      </c>
      <c r="C44" s="171">
        <v>2014</v>
      </c>
      <c r="D44" s="170">
        <v>5654</v>
      </c>
    </row>
    <row r="45" spans="1:4" ht="12.75">
      <c r="A45" s="168">
        <v>5</v>
      </c>
      <c r="B45" s="172" t="s">
        <v>576</v>
      </c>
      <c r="C45" s="171">
        <v>2014</v>
      </c>
      <c r="D45" s="170">
        <v>5654</v>
      </c>
    </row>
    <row r="46" spans="1:4" ht="12.75">
      <c r="A46" s="168">
        <v>6</v>
      </c>
      <c r="B46" s="172" t="s">
        <v>578</v>
      </c>
      <c r="C46" s="171">
        <v>2014</v>
      </c>
      <c r="D46" s="170">
        <v>535</v>
      </c>
    </row>
    <row r="47" spans="1:4" ht="12.75">
      <c r="A47" s="168">
        <v>7</v>
      </c>
      <c r="B47" s="172" t="s">
        <v>605</v>
      </c>
      <c r="C47" s="171">
        <v>2014</v>
      </c>
      <c r="D47" s="170">
        <v>6269</v>
      </c>
    </row>
    <row r="48" spans="1:4" ht="12.75">
      <c r="A48" s="168"/>
      <c r="B48" s="277" t="s">
        <v>17</v>
      </c>
      <c r="C48" s="277"/>
      <c r="D48" s="184">
        <f>SUM(D41:D47)</f>
        <v>35074</v>
      </c>
    </row>
    <row r="49" spans="1:4" ht="12.75">
      <c r="A49" s="276" t="s">
        <v>604</v>
      </c>
      <c r="B49" s="276"/>
      <c r="C49" s="276"/>
      <c r="D49" s="276"/>
    </row>
    <row r="50" spans="1:4" ht="12.75">
      <c r="A50" s="168">
        <v>1</v>
      </c>
      <c r="B50" s="172" t="s">
        <v>576</v>
      </c>
      <c r="C50" s="171">
        <v>2014</v>
      </c>
      <c r="D50" s="170">
        <v>5654</v>
      </c>
    </row>
    <row r="51" spans="1:4" ht="12.75">
      <c r="A51" s="168">
        <v>3</v>
      </c>
      <c r="B51" s="172" t="s">
        <v>576</v>
      </c>
      <c r="C51" s="171">
        <v>2014</v>
      </c>
      <c r="D51" s="170">
        <v>5654</v>
      </c>
    </row>
    <row r="52" spans="1:4" ht="12.75">
      <c r="A52" s="168">
        <v>4</v>
      </c>
      <c r="B52" s="180" t="s">
        <v>603</v>
      </c>
      <c r="C52" s="168">
        <v>2014</v>
      </c>
      <c r="D52" s="179">
        <v>121718</v>
      </c>
    </row>
    <row r="53" spans="1:4" ht="12.75">
      <c r="A53" s="168">
        <v>5</v>
      </c>
      <c r="B53" s="180" t="s">
        <v>602</v>
      </c>
      <c r="C53" s="168">
        <v>2014</v>
      </c>
      <c r="D53" s="179">
        <v>20301</v>
      </c>
    </row>
    <row r="54" spans="1:4" ht="12.75">
      <c r="A54" s="168">
        <v>6</v>
      </c>
      <c r="B54" s="180" t="s">
        <v>601</v>
      </c>
      <c r="C54" s="168">
        <v>2014</v>
      </c>
      <c r="D54" s="179">
        <v>120917</v>
      </c>
    </row>
    <row r="55" spans="1:4" ht="12.75">
      <c r="A55" s="168">
        <v>7</v>
      </c>
      <c r="B55" s="183" t="s">
        <v>600</v>
      </c>
      <c r="C55" s="182">
        <v>2014</v>
      </c>
      <c r="D55" s="181">
        <v>11614</v>
      </c>
    </row>
    <row r="56" spans="1:4" ht="12.75">
      <c r="A56" s="168">
        <v>8</v>
      </c>
      <c r="B56" s="180" t="s">
        <v>599</v>
      </c>
      <c r="C56" s="168">
        <v>2014</v>
      </c>
      <c r="D56" s="179">
        <v>176494</v>
      </c>
    </row>
    <row r="57" spans="1:4" ht="12.75">
      <c r="A57" s="168">
        <v>9</v>
      </c>
      <c r="B57" s="180" t="s">
        <v>598</v>
      </c>
      <c r="C57" s="168">
        <v>2014</v>
      </c>
      <c r="D57" s="179">
        <v>111321</v>
      </c>
    </row>
    <row r="58" spans="1:4" ht="12.75">
      <c r="A58" s="168"/>
      <c r="B58" s="169" t="s">
        <v>0</v>
      </c>
      <c r="C58" s="168"/>
      <c r="D58" s="167">
        <f>SUM(D50:D57)</f>
        <v>573673</v>
      </c>
    </row>
    <row r="59" spans="1:4" ht="12.75">
      <c r="A59" s="276" t="s">
        <v>597</v>
      </c>
      <c r="B59" s="276"/>
      <c r="C59" s="276"/>
      <c r="D59" s="276"/>
    </row>
    <row r="60" spans="1:4" ht="12.75">
      <c r="A60" s="168">
        <v>1</v>
      </c>
      <c r="B60" s="172" t="s">
        <v>576</v>
      </c>
      <c r="C60" s="171">
        <v>2014</v>
      </c>
      <c r="D60" s="170">
        <v>5654</v>
      </c>
    </row>
    <row r="61" spans="1:4" ht="12.75">
      <c r="A61" s="168">
        <v>2</v>
      </c>
      <c r="B61" s="172" t="s">
        <v>576</v>
      </c>
      <c r="C61" s="171">
        <v>2014</v>
      </c>
      <c r="D61" s="170">
        <v>5654</v>
      </c>
    </row>
    <row r="62" spans="1:4" ht="12.75">
      <c r="A62" s="168">
        <v>3</v>
      </c>
      <c r="B62" s="172" t="s">
        <v>576</v>
      </c>
      <c r="C62" s="171">
        <v>2014</v>
      </c>
      <c r="D62" s="170">
        <v>5654</v>
      </c>
    </row>
    <row r="63" spans="1:4" ht="12.75">
      <c r="A63" s="168">
        <v>4</v>
      </c>
      <c r="B63" s="172" t="s">
        <v>576</v>
      </c>
      <c r="C63" s="171">
        <v>2014</v>
      </c>
      <c r="D63" s="170">
        <v>5654</v>
      </c>
    </row>
    <row r="64" spans="1:4" ht="12.75">
      <c r="A64" s="168">
        <v>5</v>
      </c>
      <c r="B64" s="172" t="s">
        <v>576</v>
      </c>
      <c r="C64" s="171">
        <v>2014</v>
      </c>
      <c r="D64" s="170">
        <v>5654</v>
      </c>
    </row>
    <row r="65" spans="1:4" ht="12.75">
      <c r="A65" s="168">
        <v>6</v>
      </c>
      <c r="B65" s="172" t="s">
        <v>578</v>
      </c>
      <c r="C65" s="171">
        <v>2014</v>
      </c>
      <c r="D65" s="170">
        <v>535</v>
      </c>
    </row>
    <row r="66" spans="1:4" ht="12.75">
      <c r="A66" s="279" t="s">
        <v>0</v>
      </c>
      <c r="B66" s="279"/>
      <c r="C66" s="178"/>
      <c r="D66" s="177">
        <f>SUM(D60:D65)</f>
        <v>28805</v>
      </c>
    </row>
    <row r="67" spans="1:4" ht="12.75">
      <c r="A67" s="276" t="s">
        <v>596</v>
      </c>
      <c r="B67" s="276"/>
      <c r="C67" s="276"/>
      <c r="D67" s="276"/>
    </row>
    <row r="68" spans="1:4" ht="12.75">
      <c r="A68" s="168">
        <v>1</v>
      </c>
      <c r="B68" s="172" t="s">
        <v>576</v>
      </c>
      <c r="C68" s="171">
        <v>2014</v>
      </c>
      <c r="D68" s="170">
        <v>5654</v>
      </c>
    </row>
    <row r="69" spans="1:4" ht="12.75">
      <c r="A69" s="168">
        <v>2</v>
      </c>
      <c r="B69" s="172" t="s">
        <v>576</v>
      </c>
      <c r="C69" s="171">
        <v>2014</v>
      </c>
      <c r="D69" s="170">
        <v>5654</v>
      </c>
    </row>
    <row r="70" spans="1:4" ht="12.75">
      <c r="A70" s="168"/>
      <c r="B70" s="169" t="s">
        <v>0</v>
      </c>
      <c r="C70" s="168"/>
      <c r="D70" s="167">
        <f>SUM(D68:D69)</f>
        <v>11308</v>
      </c>
    </row>
    <row r="71" spans="1:4" ht="12.75">
      <c r="A71" s="276" t="s">
        <v>595</v>
      </c>
      <c r="B71" s="276"/>
      <c r="C71" s="276"/>
      <c r="D71" s="276"/>
    </row>
    <row r="72" spans="1:4" ht="12.75">
      <c r="A72" s="168">
        <v>1</v>
      </c>
      <c r="B72" s="172" t="s">
        <v>576</v>
      </c>
      <c r="C72" s="171">
        <v>2014</v>
      </c>
      <c r="D72" s="170">
        <v>5654</v>
      </c>
    </row>
    <row r="73" spans="1:4" ht="12.75">
      <c r="A73" s="168">
        <v>2</v>
      </c>
      <c r="B73" s="172" t="s">
        <v>576</v>
      </c>
      <c r="C73" s="171">
        <v>2014</v>
      </c>
      <c r="D73" s="170">
        <v>5654</v>
      </c>
    </row>
    <row r="74" spans="1:4" ht="12.75">
      <c r="A74" s="168">
        <v>3</v>
      </c>
      <c r="B74" s="172" t="s">
        <v>576</v>
      </c>
      <c r="C74" s="171">
        <v>2014</v>
      </c>
      <c r="D74" s="170">
        <v>5654</v>
      </c>
    </row>
    <row r="75" spans="1:4" ht="12.75">
      <c r="A75" s="168">
        <v>4</v>
      </c>
      <c r="B75" s="172" t="s">
        <v>576</v>
      </c>
      <c r="C75" s="171">
        <v>2014</v>
      </c>
      <c r="D75" s="170">
        <v>5654</v>
      </c>
    </row>
    <row r="76" spans="1:4" ht="12.75">
      <c r="A76" s="168">
        <v>5</v>
      </c>
      <c r="B76" s="172" t="s">
        <v>576</v>
      </c>
      <c r="C76" s="171">
        <v>2014</v>
      </c>
      <c r="D76" s="170">
        <v>5654</v>
      </c>
    </row>
    <row r="77" spans="1:4" ht="12.75">
      <c r="A77" s="168">
        <v>6</v>
      </c>
      <c r="B77" s="172" t="s">
        <v>578</v>
      </c>
      <c r="C77" s="171">
        <v>2014</v>
      </c>
      <c r="D77" s="170">
        <v>535</v>
      </c>
    </row>
    <row r="78" spans="1:4" ht="12.75">
      <c r="A78" s="168"/>
      <c r="B78" s="169" t="s">
        <v>0</v>
      </c>
      <c r="C78" s="168"/>
      <c r="D78" s="176">
        <f>SUM(D72:D77)</f>
        <v>28805</v>
      </c>
    </row>
    <row r="79" spans="1:4" ht="12.75">
      <c r="A79" s="276" t="s">
        <v>594</v>
      </c>
      <c r="B79" s="276"/>
      <c r="C79" s="276"/>
      <c r="D79" s="276"/>
    </row>
    <row r="80" spans="1:4" ht="12.75">
      <c r="A80" s="168">
        <v>1</v>
      </c>
      <c r="B80" s="172" t="s">
        <v>576</v>
      </c>
      <c r="C80" s="171">
        <v>2014</v>
      </c>
      <c r="D80" s="170">
        <v>5654</v>
      </c>
    </row>
    <row r="81" spans="1:4" ht="12.75">
      <c r="A81" s="168">
        <v>2</v>
      </c>
      <c r="B81" s="172" t="s">
        <v>576</v>
      </c>
      <c r="C81" s="171">
        <v>2014</v>
      </c>
      <c r="D81" s="170">
        <v>5654</v>
      </c>
    </row>
    <row r="82" spans="1:4" ht="12.75">
      <c r="A82" s="168">
        <v>3</v>
      </c>
      <c r="B82" s="172" t="s">
        <v>576</v>
      </c>
      <c r="C82" s="171">
        <v>2014</v>
      </c>
      <c r="D82" s="170">
        <v>5654</v>
      </c>
    </row>
    <row r="83" spans="1:4" ht="12.75">
      <c r="A83" s="168">
        <v>4</v>
      </c>
      <c r="B83" s="172" t="s">
        <v>576</v>
      </c>
      <c r="C83" s="171">
        <v>2014</v>
      </c>
      <c r="D83" s="170">
        <v>5654</v>
      </c>
    </row>
    <row r="84" spans="1:4" ht="12.75">
      <c r="A84" s="168">
        <v>5</v>
      </c>
      <c r="B84" s="172" t="s">
        <v>576</v>
      </c>
      <c r="C84" s="171">
        <v>2014</v>
      </c>
      <c r="D84" s="170">
        <v>5654</v>
      </c>
    </row>
    <row r="85" spans="1:4" ht="12.75">
      <c r="A85" s="168">
        <v>6</v>
      </c>
      <c r="B85" s="172" t="s">
        <v>578</v>
      </c>
      <c r="C85" s="171">
        <v>2014</v>
      </c>
      <c r="D85" s="170">
        <v>535</v>
      </c>
    </row>
    <row r="86" spans="1:4" ht="12.75">
      <c r="A86" s="175"/>
      <c r="B86" s="175" t="s">
        <v>0</v>
      </c>
      <c r="C86" s="174"/>
      <c r="D86" s="173">
        <f>SUM(D80:D85)</f>
        <v>28805</v>
      </c>
    </row>
    <row r="87" spans="1:4" ht="12.75">
      <c r="A87" s="276" t="s">
        <v>593</v>
      </c>
      <c r="B87" s="276"/>
      <c r="C87" s="276"/>
      <c r="D87" s="276"/>
    </row>
    <row r="88" spans="1:4" ht="12.75">
      <c r="A88" s="168">
        <v>1</v>
      </c>
      <c r="B88" s="172" t="s">
        <v>576</v>
      </c>
      <c r="C88" s="171">
        <v>2014</v>
      </c>
      <c r="D88" s="170">
        <v>5654</v>
      </c>
    </row>
    <row r="89" spans="1:4" ht="12.75">
      <c r="A89" s="168">
        <v>2</v>
      </c>
      <c r="B89" s="172" t="s">
        <v>576</v>
      </c>
      <c r="C89" s="171">
        <v>2014</v>
      </c>
      <c r="D89" s="170">
        <v>5654</v>
      </c>
    </row>
    <row r="90" spans="1:4" ht="12.75">
      <c r="A90" s="168">
        <v>3</v>
      </c>
      <c r="B90" s="172" t="s">
        <v>576</v>
      </c>
      <c r="C90" s="171">
        <v>2014</v>
      </c>
      <c r="D90" s="170">
        <v>5654</v>
      </c>
    </row>
    <row r="91" spans="1:4" ht="12.75">
      <c r="A91" s="168">
        <v>4</v>
      </c>
      <c r="B91" s="172" t="s">
        <v>576</v>
      </c>
      <c r="C91" s="171">
        <v>2014</v>
      </c>
      <c r="D91" s="170">
        <v>5654</v>
      </c>
    </row>
    <row r="92" spans="1:4" ht="12.75">
      <c r="A92" s="168">
        <v>5</v>
      </c>
      <c r="B92" s="172" t="s">
        <v>576</v>
      </c>
      <c r="C92" s="171">
        <v>2014</v>
      </c>
      <c r="D92" s="170">
        <v>5654</v>
      </c>
    </row>
    <row r="93" spans="1:4" ht="12.75">
      <c r="A93" s="168">
        <v>6</v>
      </c>
      <c r="B93" s="172" t="s">
        <v>578</v>
      </c>
      <c r="C93" s="171">
        <v>2014</v>
      </c>
      <c r="D93" s="170">
        <v>535</v>
      </c>
    </row>
    <row r="94" spans="1:4" ht="12.75">
      <c r="A94" s="168"/>
      <c r="B94" s="169" t="s">
        <v>0</v>
      </c>
      <c r="C94" s="168"/>
      <c r="D94" s="167">
        <f>SUM(D88:D93)</f>
        <v>28805</v>
      </c>
    </row>
    <row r="95" spans="1:4" ht="12.75">
      <c r="A95" s="276" t="s">
        <v>592</v>
      </c>
      <c r="B95" s="276"/>
      <c r="C95" s="276"/>
      <c r="D95" s="276"/>
    </row>
    <row r="96" spans="1:4" ht="12.75">
      <c r="A96" s="168">
        <v>1</v>
      </c>
      <c r="B96" s="172" t="s">
        <v>576</v>
      </c>
      <c r="C96" s="171">
        <v>2014</v>
      </c>
      <c r="D96" s="170">
        <v>5654</v>
      </c>
    </row>
    <row r="97" spans="1:4" ht="12.75">
      <c r="A97" s="168">
        <v>2</v>
      </c>
      <c r="B97" s="172" t="s">
        <v>576</v>
      </c>
      <c r="C97" s="171">
        <v>2014</v>
      </c>
      <c r="D97" s="170">
        <v>5654</v>
      </c>
    </row>
    <row r="98" spans="1:4" ht="12.75">
      <c r="A98" s="168"/>
      <c r="B98" s="169" t="s">
        <v>0</v>
      </c>
      <c r="C98" s="168"/>
      <c r="D98" s="176">
        <f>SUM(D96:D97)</f>
        <v>11308</v>
      </c>
    </row>
    <row r="99" spans="1:4" ht="12.75">
      <c r="A99" s="276" t="s">
        <v>591</v>
      </c>
      <c r="B99" s="276"/>
      <c r="C99" s="276"/>
      <c r="D99" s="276"/>
    </row>
    <row r="100" spans="1:4" ht="12.75">
      <c r="A100" s="168">
        <v>1</v>
      </c>
      <c r="B100" s="172" t="s">
        <v>576</v>
      </c>
      <c r="C100" s="171">
        <v>2014</v>
      </c>
      <c r="D100" s="170">
        <v>5654</v>
      </c>
    </row>
    <row r="101" spans="1:4" ht="12.75">
      <c r="A101" s="168">
        <v>2</v>
      </c>
      <c r="B101" s="172" t="s">
        <v>576</v>
      </c>
      <c r="C101" s="171">
        <v>2014</v>
      </c>
      <c r="D101" s="170">
        <v>5654</v>
      </c>
    </row>
    <row r="102" spans="1:4" ht="12.75">
      <c r="A102" s="168">
        <v>3</v>
      </c>
      <c r="B102" s="172" t="s">
        <v>576</v>
      </c>
      <c r="C102" s="171">
        <v>2014</v>
      </c>
      <c r="D102" s="170">
        <v>5654</v>
      </c>
    </row>
    <row r="103" spans="1:4" ht="12.75">
      <c r="A103" s="168">
        <v>4</v>
      </c>
      <c r="B103" s="172" t="s">
        <v>576</v>
      </c>
      <c r="C103" s="171">
        <v>2014</v>
      </c>
      <c r="D103" s="170">
        <v>5654</v>
      </c>
    </row>
    <row r="104" spans="1:4" ht="12.75">
      <c r="A104" s="168">
        <v>5</v>
      </c>
      <c r="B104" s="172" t="s">
        <v>576</v>
      </c>
      <c r="C104" s="171">
        <v>2014</v>
      </c>
      <c r="D104" s="170">
        <v>5654</v>
      </c>
    </row>
    <row r="105" spans="1:4" ht="12.75">
      <c r="A105" s="168">
        <v>6</v>
      </c>
      <c r="B105" s="172" t="s">
        <v>578</v>
      </c>
      <c r="C105" s="171">
        <v>2014</v>
      </c>
      <c r="D105" s="170">
        <v>535</v>
      </c>
    </row>
    <row r="106" spans="1:4" ht="12.75">
      <c r="A106" s="175"/>
      <c r="B106" s="175" t="s">
        <v>0</v>
      </c>
      <c r="C106" s="174"/>
      <c r="D106" s="173">
        <f>SUM(D100:D105)</f>
        <v>28805</v>
      </c>
    </row>
    <row r="107" spans="1:4" ht="12.75">
      <c r="A107" s="276" t="s">
        <v>590</v>
      </c>
      <c r="B107" s="276"/>
      <c r="C107" s="276"/>
      <c r="D107" s="276"/>
    </row>
    <row r="108" spans="1:4" ht="12.75">
      <c r="A108" s="168">
        <v>1</v>
      </c>
      <c r="B108" s="172" t="s">
        <v>576</v>
      </c>
      <c r="C108" s="171">
        <v>2014</v>
      </c>
      <c r="D108" s="170">
        <v>5654</v>
      </c>
    </row>
    <row r="109" spans="1:4" ht="12.75">
      <c r="A109" s="168">
        <v>2</v>
      </c>
      <c r="B109" s="172" t="s">
        <v>576</v>
      </c>
      <c r="C109" s="171">
        <v>2014</v>
      </c>
      <c r="D109" s="170">
        <v>5654</v>
      </c>
    </row>
    <row r="110" spans="1:4" ht="12.75">
      <c r="A110" s="168"/>
      <c r="B110" s="169" t="s">
        <v>0</v>
      </c>
      <c r="C110" s="168"/>
      <c r="D110" s="167">
        <f>SUM(D108:D109)</f>
        <v>11308</v>
      </c>
    </row>
    <row r="111" spans="1:4" ht="12.75">
      <c r="A111" s="276" t="s">
        <v>589</v>
      </c>
      <c r="B111" s="276"/>
      <c r="C111" s="276"/>
      <c r="D111" s="276"/>
    </row>
    <row r="112" spans="1:4" ht="12.75">
      <c r="A112" s="168">
        <v>1</v>
      </c>
      <c r="B112" s="172" t="s">
        <v>576</v>
      </c>
      <c r="C112" s="171">
        <v>2014</v>
      </c>
      <c r="D112" s="170">
        <v>5654</v>
      </c>
    </row>
    <row r="113" spans="1:4" ht="12.75">
      <c r="A113" s="168">
        <v>2</v>
      </c>
      <c r="B113" s="172" t="s">
        <v>576</v>
      </c>
      <c r="C113" s="171">
        <v>2014</v>
      </c>
      <c r="D113" s="170">
        <v>5654</v>
      </c>
    </row>
    <row r="114" spans="1:4" ht="12.75">
      <c r="A114" s="168"/>
      <c r="B114" s="169" t="s">
        <v>0</v>
      </c>
      <c r="C114" s="168"/>
      <c r="D114" s="176">
        <f>SUM(D112:D113)</f>
        <v>11308</v>
      </c>
    </row>
    <row r="115" spans="1:4" ht="12.75">
      <c r="A115" s="276" t="s">
        <v>588</v>
      </c>
      <c r="B115" s="276"/>
      <c r="C115" s="276"/>
      <c r="D115" s="276"/>
    </row>
    <row r="116" spans="1:4" ht="12.75">
      <c r="A116" s="168">
        <v>1</v>
      </c>
      <c r="B116" s="172" t="s">
        <v>576</v>
      </c>
      <c r="C116" s="171">
        <v>2014</v>
      </c>
      <c r="D116" s="170">
        <v>5654</v>
      </c>
    </row>
    <row r="117" spans="1:4" ht="12.75">
      <c r="A117" s="168">
        <v>2</v>
      </c>
      <c r="B117" s="172" t="s">
        <v>576</v>
      </c>
      <c r="C117" s="171">
        <v>2014</v>
      </c>
      <c r="D117" s="170">
        <v>5654</v>
      </c>
    </row>
    <row r="118" spans="1:4" ht="12.75">
      <c r="A118" s="168">
        <v>3</v>
      </c>
      <c r="B118" s="172" t="s">
        <v>576</v>
      </c>
      <c r="C118" s="171">
        <v>2014</v>
      </c>
      <c r="D118" s="170">
        <v>5654</v>
      </c>
    </row>
    <row r="119" spans="1:4" ht="12.75">
      <c r="A119" s="168">
        <v>4</v>
      </c>
      <c r="B119" s="172" t="s">
        <v>576</v>
      </c>
      <c r="C119" s="171">
        <v>2014</v>
      </c>
      <c r="D119" s="170">
        <v>5654</v>
      </c>
    </row>
    <row r="120" spans="1:4" ht="12.75">
      <c r="A120" s="168">
        <v>5</v>
      </c>
      <c r="B120" s="172" t="s">
        <v>576</v>
      </c>
      <c r="C120" s="171">
        <v>2014</v>
      </c>
      <c r="D120" s="170">
        <v>5654</v>
      </c>
    </row>
    <row r="121" spans="1:4" ht="12.75">
      <c r="A121" s="168">
        <v>6</v>
      </c>
      <c r="B121" s="172" t="s">
        <v>578</v>
      </c>
      <c r="C121" s="171">
        <v>2014</v>
      </c>
      <c r="D121" s="170">
        <v>535</v>
      </c>
    </row>
    <row r="122" spans="1:4" ht="12.75">
      <c r="A122" s="175"/>
      <c r="B122" s="175" t="s">
        <v>0</v>
      </c>
      <c r="C122" s="174"/>
      <c r="D122" s="173">
        <f>SUM(D116:D121)</f>
        <v>28805</v>
      </c>
    </row>
    <row r="123" spans="1:4" ht="12.75">
      <c r="A123" s="276" t="s">
        <v>587</v>
      </c>
      <c r="B123" s="276"/>
      <c r="C123" s="276"/>
      <c r="D123" s="276"/>
    </row>
    <row r="124" spans="1:4" ht="12.75">
      <c r="A124" s="168">
        <v>1</v>
      </c>
      <c r="B124" s="172" t="s">
        <v>576</v>
      </c>
      <c r="C124" s="171">
        <v>2014</v>
      </c>
      <c r="D124" s="170">
        <v>5654</v>
      </c>
    </row>
    <row r="125" spans="1:4" ht="12.75">
      <c r="A125" s="168">
        <v>2</v>
      </c>
      <c r="B125" s="172" t="s">
        <v>576</v>
      </c>
      <c r="C125" s="171">
        <v>2014</v>
      </c>
      <c r="D125" s="170">
        <v>5654</v>
      </c>
    </row>
    <row r="126" spans="1:4" ht="12.75">
      <c r="A126" s="168">
        <v>3</v>
      </c>
      <c r="B126" s="172" t="s">
        <v>576</v>
      </c>
      <c r="C126" s="171">
        <v>2014</v>
      </c>
      <c r="D126" s="170">
        <v>5654</v>
      </c>
    </row>
    <row r="127" spans="1:4" ht="12.75">
      <c r="A127" s="168">
        <v>4</v>
      </c>
      <c r="B127" s="172" t="s">
        <v>576</v>
      </c>
      <c r="C127" s="171">
        <v>2014</v>
      </c>
      <c r="D127" s="170">
        <v>5654</v>
      </c>
    </row>
    <row r="128" spans="1:4" ht="12.75">
      <c r="A128" s="168">
        <v>5</v>
      </c>
      <c r="B128" s="172" t="s">
        <v>576</v>
      </c>
      <c r="C128" s="171">
        <v>2014</v>
      </c>
      <c r="D128" s="170">
        <v>5654</v>
      </c>
    </row>
    <row r="129" spans="1:4" ht="12.75">
      <c r="A129" s="168">
        <v>6</v>
      </c>
      <c r="B129" s="172" t="s">
        <v>578</v>
      </c>
      <c r="C129" s="171">
        <v>2014</v>
      </c>
      <c r="D129" s="170">
        <v>535</v>
      </c>
    </row>
    <row r="130" spans="1:4" ht="12.75">
      <c r="A130" s="168"/>
      <c r="B130" s="169" t="s">
        <v>0</v>
      </c>
      <c r="C130" s="168"/>
      <c r="D130" s="167">
        <f>SUM(D124:D129)</f>
        <v>28805</v>
      </c>
    </row>
    <row r="131" spans="1:4" ht="12.75">
      <c r="A131" s="276" t="s">
        <v>586</v>
      </c>
      <c r="B131" s="276"/>
      <c r="C131" s="276"/>
      <c r="D131" s="276"/>
    </row>
    <row r="132" spans="1:4" ht="12.75">
      <c r="A132" s="168">
        <v>1</v>
      </c>
      <c r="B132" s="172" t="s">
        <v>576</v>
      </c>
      <c r="C132" s="171">
        <v>2014</v>
      </c>
      <c r="D132" s="170">
        <v>5654</v>
      </c>
    </row>
    <row r="133" spans="1:4" ht="12.75">
      <c r="A133" s="168">
        <v>2</v>
      </c>
      <c r="B133" s="172" t="s">
        <v>576</v>
      </c>
      <c r="C133" s="171">
        <v>2014</v>
      </c>
      <c r="D133" s="170">
        <v>5654</v>
      </c>
    </row>
    <row r="134" spans="1:4" ht="12.75">
      <c r="A134" s="168">
        <v>3</v>
      </c>
      <c r="B134" s="172" t="s">
        <v>576</v>
      </c>
      <c r="C134" s="171">
        <v>2014</v>
      </c>
      <c r="D134" s="170">
        <v>5654</v>
      </c>
    </row>
    <row r="135" spans="1:4" ht="12.75">
      <c r="A135" s="168">
        <v>4</v>
      </c>
      <c r="B135" s="172" t="s">
        <v>576</v>
      </c>
      <c r="C135" s="171">
        <v>2014</v>
      </c>
      <c r="D135" s="170">
        <v>5654</v>
      </c>
    </row>
    <row r="136" spans="1:4" ht="12.75">
      <c r="A136" s="168">
        <v>5</v>
      </c>
      <c r="B136" s="172" t="s">
        <v>576</v>
      </c>
      <c r="C136" s="171">
        <v>2014</v>
      </c>
      <c r="D136" s="170">
        <v>5654</v>
      </c>
    </row>
    <row r="137" spans="1:4" ht="12.75">
      <c r="A137" s="168">
        <v>6</v>
      </c>
      <c r="B137" s="172" t="s">
        <v>578</v>
      </c>
      <c r="C137" s="171">
        <v>2014</v>
      </c>
      <c r="D137" s="170">
        <v>535</v>
      </c>
    </row>
    <row r="138" spans="1:4" ht="12.75">
      <c r="A138" s="168"/>
      <c r="B138" s="169" t="s">
        <v>0</v>
      </c>
      <c r="C138" s="168"/>
      <c r="D138" s="176">
        <f>SUM(D132:D137)</f>
        <v>28805</v>
      </c>
    </row>
    <row r="139" spans="1:4" ht="12.75">
      <c r="A139" s="276" t="s">
        <v>585</v>
      </c>
      <c r="B139" s="276"/>
      <c r="C139" s="276"/>
      <c r="D139" s="276"/>
    </row>
    <row r="140" spans="1:4" ht="12.75">
      <c r="A140" s="168">
        <v>1</v>
      </c>
      <c r="B140" s="172" t="s">
        <v>576</v>
      </c>
      <c r="C140" s="171">
        <v>2014</v>
      </c>
      <c r="D140" s="170">
        <v>5654</v>
      </c>
    </row>
    <row r="141" spans="1:4" ht="12.75">
      <c r="A141" s="168">
        <v>2</v>
      </c>
      <c r="B141" s="172" t="s">
        <v>576</v>
      </c>
      <c r="C141" s="171">
        <v>2014</v>
      </c>
      <c r="D141" s="170">
        <v>5654</v>
      </c>
    </row>
    <row r="142" spans="1:4" ht="12.75">
      <c r="A142" s="175"/>
      <c r="B142" s="175" t="s">
        <v>0</v>
      </c>
      <c r="C142" s="174"/>
      <c r="D142" s="173">
        <f>SUM(D140:D141)</f>
        <v>11308</v>
      </c>
    </row>
    <row r="143" spans="1:4" ht="12.75">
      <c r="A143" s="276" t="s">
        <v>584</v>
      </c>
      <c r="B143" s="276"/>
      <c r="C143" s="276"/>
      <c r="D143" s="276"/>
    </row>
    <row r="144" spans="1:4" ht="12.75">
      <c r="A144" s="168">
        <v>1</v>
      </c>
      <c r="B144" s="172" t="s">
        <v>576</v>
      </c>
      <c r="C144" s="171">
        <v>2014</v>
      </c>
      <c r="D144" s="170">
        <v>5654</v>
      </c>
    </row>
    <row r="145" spans="1:4" ht="12.75">
      <c r="A145" s="168">
        <v>2</v>
      </c>
      <c r="B145" s="172" t="s">
        <v>576</v>
      </c>
      <c r="C145" s="171">
        <v>2014</v>
      </c>
      <c r="D145" s="170">
        <v>5654</v>
      </c>
    </row>
    <row r="146" spans="1:4" ht="12.75">
      <c r="A146" s="168">
        <v>3</v>
      </c>
      <c r="B146" s="172" t="s">
        <v>576</v>
      </c>
      <c r="C146" s="171">
        <v>2014</v>
      </c>
      <c r="D146" s="170">
        <v>5654</v>
      </c>
    </row>
    <row r="147" spans="1:4" ht="12.75">
      <c r="A147" s="168">
        <v>4</v>
      </c>
      <c r="B147" s="172" t="s">
        <v>576</v>
      </c>
      <c r="C147" s="171">
        <v>2014</v>
      </c>
      <c r="D147" s="170">
        <v>5654</v>
      </c>
    </row>
    <row r="148" spans="1:4" ht="12.75">
      <c r="A148" s="168">
        <v>5</v>
      </c>
      <c r="B148" s="172" t="s">
        <v>576</v>
      </c>
      <c r="C148" s="171">
        <v>2014</v>
      </c>
      <c r="D148" s="170">
        <v>5654</v>
      </c>
    </row>
    <row r="149" spans="1:4" ht="12.75">
      <c r="A149" s="168">
        <v>6</v>
      </c>
      <c r="B149" s="172" t="s">
        <v>578</v>
      </c>
      <c r="C149" s="171">
        <v>2014</v>
      </c>
      <c r="D149" s="170">
        <v>535</v>
      </c>
    </row>
    <row r="150" spans="1:4" ht="12.75">
      <c r="A150" s="168"/>
      <c r="B150" s="169" t="s">
        <v>0</v>
      </c>
      <c r="C150" s="168"/>
      <c r="D150" s="167">
        <f>SUM(D144:D149)</f>
        <v>28805</v>
      </c>
    </row>
    <row r="151" spans="1:4" ht="12.75">
      <c r="A151" s="276" t="s">
        <v>583</v>
      </c>
      <c r="B151" s="276"/>
      <c r="C151" s="276"/>
      <c r="D151" s="276"/>
    </row>
    <row r="152" spans="1:4" ht="12.75">
      <c r="A152" s="168">
        <v>1</v>
      </c>
      <c r="B152" s="172" t="s">
        <v>576</v>
      </c>
      <c r="C152" s="171">
        <v>2014</v>
      </c>
      <c r="D152" s="170">
        <v>5654</v>
      </c>
    </row>
    <row r="153" spans="1:4" ht="12.75">
      <c r="A153" s="168">
        <v>2</v>
      </c>
      <c r="B153" s="172" t="s">
        <v>576</v>
      </c>
      <c r="C153" s="171">
        <v>2014</v>
      </c>
      <c r="D153" s="170">
        <v>5654</v>
      </c>
    </row>
    <row r="154" spans="1:4" ht="12.75">
      <c r="A154" s="168"/>
      <c r="B154" s="169" t="s">
        <v>0</v>
      </c>
      <c r="C154" s="168"/>
      <c r="D154" s="176">
        <f>SUM(D152:D153)</f>
        <v>11308</v>
      </c>
    </row>
    <row r="155" spans="1:4" ht="12.75">
      <c r="A155" s="276" t="s">
        <v>582</v>
      </c>
      <c r="B155" s="276"/>
      <c r="C155" s="276"/>
      <c r="D155" s="276"/>
    </row>
    <row r="156" spans="1:4" ht="12.75">
      <c r="A156" s="168">
        <v>1</v>
      </c>
      <c r="B156" s="172" t="s">
        <v>576</v>
      </c>
      <c r="C156" s="171">
        <v>2014</v>
      </c>
      <c r="D156" s="170">
        <v>5654</v>
      </c>
    </row>
    <row r="157" spans="1:4" ht="12.75">
      <c r="A157" s="168">
        <v>2</v>
      </c>
      <c r="B157" s="172" t="s">
        <v>576</v>
      </c>
      <c r="C157" s="171">
        <v>2014</v>
      </c>
      <c r="D157" s="170">
        <v>5654</v>
      </c>
    </row>
    <row r="158" spans="1:4" ht="12.75">
      <c r="A158" s="175"/>
      <c r="B158" s="175" t="s">
        <v>0</v>
      </c>
      <c r="C158" s="174"/>
      <c r="D158" s="173">
        <f>SUM(D156:D157)</f>
        <v>11308</v>
      </c>
    </row>
    <row r="159" spans="1:4" ht="12.75">
      <c r="A159" s="276" t="s">
        <v>581</v>
      </c>
      <c r="B159" s="276"/>
      <c r="C159" s="276"/>
      <c r="D159" s="276"/>
    </row>
    <row r="160" spans="1:4" ht="12.75">
      <c r="A160" s="168">
        <v>1</v>
      </c>
      <c r="B160" s="172" t="s">
        <v>576</v>
      </c>
      <c r="C160" s="171">
        <v>2014</v>
      </c>
      <c r="D160" s="170">
        <v>5654</v>
      </c>
    </row>
    <row r="161" spans="1:4" ht="12.75">
      <c r="A161" s="168">
        <v>2</v>
      </c>
      <c r="B161" s="172" t="s">
        <v>576</v>
      </c>
      <c r="C161" s="171">
        <v>2014</v>
      </c>
      <c r="D161" s="170">
        <v>5654</v>
      </c>
    </row>
    <row r="162" spans="1:4" ht="12.75">
      <c r="A162" s="168">
        <v>3</v>
      </c>
      <c r="B162" s="172" t="s">
        <v>576</v>
      </c>
      <c r="C162" s="171">
        <v>2014</v>
      </c>
      <c r="D162" s="170">
        <v>5654</v>
      </c>
    </row>
    <row r="163" spans="1:4" ht="12.75">
      <c r="A163" s="168">
        <v>4</v>
      </c>
      <c r="B163" s="172" t="s">
        <v>576</v>
      </c>
      <c r="C163" s="171">
        <v>2014</v>
      </c>
      <c r="D163" s="170">
        <v>5654</v>
      </c>
    </row>
    <row r="164" spans="1:4" ht="12.75">
      <c r="A164" s="168">
        <v>5</v>
      </c>
      <c r="B164" s="172" t="s">
        <v>576</v>
      </c>
      <c r="C164" s="171">
        <v>2014</v>
      </c>
      <c r="D164" s="170">
        <v>5654</v>
      </c>
    </row>
    <row r="165" spans="1:4" ht="12.75">
      <c r="A165" s="168">
        <v>6</v>
      </c>
      <c r="B165" s="172" t="s">
        <v>578</v>
      </c>
      <c r="C165" s="171">
        <v>2014</v>
      </c>
      <c r="D165" s="170">
        <v>535</v>
      </c>
    </row>
    <row r="166" spans="1:4" ht="12.75">
      <c r="A166" s="168"/>
      <c r="B166" s="169" t="s">
        <v>0</v>
      </c>
      <c r="C166" s="168"/>
      <c r="D166" s="167">
        <f>SUM(D160:D165)</f>
        <v>28805</v>
      </c>
    </row>
    <row r="167" spans="1:4" ht="12.75">
      <c r="A167" s="276" t="s">
        <v>580</v>
      </c>
      <c r="B167" s="276"/>
      <c r="C167" s="276"/>
      <c r="D167" s="276"/>
    </row>
    <row r="168" spans="1:4" ht="12.75">
      <c r="A168" s="168">
        <v>1</v>
      </c>
      <c r="B168" s="172" t="s">
        <v>576</v>
      </c>
      <c r="C168" s="171">
        <v>2014</v>
      </c>
      <c r="D168" s="170">
        <v>5654</v>
      </c>
    </row>
    <row r="169" spans="1:4" ht="12.75">
      <c r="A169" s="168">
        <v>2</v>
      </c>
      <c r="B169" s="172" t="s">
        <v>576</v>
      </c>
      <c r="C169" s="171">
        <v>2014</v>
      </c>
      <c r="D169" s="170">
        <v>5654</v>
      </c>
    </row>
    <row r="170" spans="1:4" ht="12.75">
      <c r="A170" s="168"/>
      <c r="B170" s="169" t="s">
        <v>0</v>
      </c>
      <c r="C170" s="168"/>
      <c r="D170" s="176">
        <f>SUM(D168:D169)</f>
        <v>11308</v>
      </c>
    </row>
    <row r="171" spans="1:4" ht="12.75">
      <c r="A171" s="276" t="s">
        <v>579</v>
      </c>
      <c r="B171" s="276"/>
      <c r="C171" s="276"/>
      <c r="D171" s="276"/>
    </row>
    <row r="172" spans="1:4" ht="12.75">
      <c r="A172" s="168">
        <v>1</v>
      </c>
      <c r="B172" s="172" t="s">
        <v>576</v>
      </c>
      <c r="C172" s="171">
        <v>2014</v>
      </c>
      <c r="D172" s="170">
        <v>5654</v>
      </c>
    </row>
    <row r="173" spans="1:4" ht="12.75">
      <c r="A173" s="168">
        <v>2</v>
      </c>
      <c r="B173" s="172" t="s">
        <v>576</v>
      </c>
      <c r="C173" s="171">
        <v>2014</v>
      </c>
      <c r="D173" s="170">
        <v>5654</v>
      </c>
    </row>
    <row r="174" spans="1:4" ht="12.75">
      <c r="A174" s="168">
        <v>3</v>
      </c>
      <c r="B174" s="172" t="s">
        <v>576</v>
      </c>
      <c r="C174" s="171">
        <v>2014</v>
      </c>
      <c r="D174" s="170">
        <v>5654</v>
      </c>
    </row>
    <row r="175" spans="1:4" ht="12.75">
      <c r="A175" s="168">
        <v>4</v>
      </c>
      <c r="B175" s="172" t="s">
        <v>576</v>
      </c>
      <c r="C175" s="171">
        <v>2014</v>
      </c>
      <c r="D175" s="170">
        <v>5654</v>
      </c>
    </row>
    <row r="176" spans="1:4" ht="12.75">
      <c r="A176" s="168">
        <v>5</v>
      </c>
      <c r="B176" s="172" t="s">
        <v>576</v>
      </c>
      <c r="C176" s="171">
        <v>2014</v>
      </c>
      <c r="D176" s="170">
        <v>5654</v>
      </c>
    </row>
    <row r="177" spans="1:4" ht="12.75">
      <c r="A177" s="168">
        <v>6</v>
      </c>
      <c r="B177" s="172" t="s">
        <v>578</v>
      </c>
      <c r="C177" s="171">
        <v>2014</v>
      </c>
      <c r="D177" s="170">
        <v>535</v>
      </c>
    </row>
    <row r="178" spans="1:4" ht="12.75">
      <c r="A178" s="175"/>
      <c r="B178" s="175" t="s">
        <v>0</v>
      </c>
      <c r="C178" s="174"/>
      <c r="D178" s="173">
        <f>SUM(D172:D177)</f>
        <v>28805</v>
      </c>
    </row>
    <row r="179" spans="1:4" ht="12.75">
      <c r="A179" s="276" t="s">
        <v>577</v>
      </c>
      <c r="B179" s="276"/>
      <c r="C179" s="276"/>
      <c r="D179" s="276"/>
    </row>
    <row r="180" spans="1:4" ht="12.75">
      <c r="A180" s="168">
        <v>1</v>
      </c>
      <c r="B180" s="172" t="s">
        <v>576</v>
      </c>
      <c r="C180" s="171">
        <v>2014</v>
      </c>
      <c r="D180" s="170">
        <v>5654</v>
      </c>
    </row>
    <row r="181" spans="1:4" ht="12.75">
      <c r="A181" s="168">
        <v>2</v>
      </c>
      <c r="B181" s="172" t="s">
        <v>576</v>
      </c>
      <c r="C181" s="171">
        <v>2014</v>
      </c>
      <c r="D181" s="170">
        <v>5654</v>
      </c>
    </row>
    <row r="182" spans="1:4" ht="12.75">
      <c r="A182" s="168"/>
      <c r="B182" s="169" t="s">
        <v>0</v>
      </c>
      <c r="C182" s="168"/>
      <c r="D182" s="167">
        <f>SUM(D180:D181)</f>
        <v>11308</v>
      </c>
    </row>
    <row r="183" spans="1:4" ht="13.5" thickBot="1">
      <c r="A183" s="164"/>
      <c r="B183" s="164"/>
      <c r="C183" s="166"/>
      <c r="D183" s="165"/>
    </row>
    <row r="184" spans="1:4" ht="13.5" thickBot="1">
      <c r="A184" s="164"/>
      <c r="B184" s="164"/>
      <c r="C184" s="163" t="s">
        <v>0</v>
      </c>
      <c r="D184" s="162">
        <f>D182+D178+D170+D166+D158+D154+D150+D142+D138+D130+D122+D114+D110+D106+D98+D94+D86+D78+D70+D66+D58+D48+D39+D29+D19+D15</f>
        <v>1159021</v>
      </c>
    </row>
  </sheetData>
  <sheetProtection/>
  <mergeCells count="32">
    <mergeCell ref="A171:D171"/>
    <mergeCell ref="A179:D179"/>
    <mergeCell ref="A139:D139"/>
    <mergeCell ref="A143:D143"/>
    <mergeCell ref="A151:D151"/>
    <mergeCell ref="A155:D155"/>
    <mergeCell ref="A159:D159"/>
    <mergeCell ref="A167:D167"/>
    <mergeCell ref="A99:D99"/>
    <mergeCell ref="A107:D107"/>
    <mergeCell ref="A111:D111"/>
    <mergeCell ref="A115:D115"/>
    <mergeCell ref="A123:D123"/>
    <mergeCell ref="A131:D131"/>
    <mergeCell ref="A66:B66"/>
    <mergeCell ref="A67:D67"/>
    <mergeCell ref="A71:D71"/>
    <mergeCell ref="A79:D79"/>
    <mergeCell ref="A87:D87"/>
    <mergeCell ref="A95:D95"/>
    <mergeCell ref="A30:D30"/>
    <mergeCell ref="A39:B39"/>
    <mergeCell ref="A40:D40"/>
    <mergeCell ref="B48:C48"/>
    <mergeCell ref="A49:D49"/>
    <mergeCell ref="A59:D59"/>
    <mergeCell ref="A2:D2"/>
    <mergeCell ref="A4:D4"/>
    <mergeCell ref="A6:D6"/>
    <mergeCell ref="A16:D16"/>
    <mergeCell ref="A20:D20"/>
    <mergeCell ref="B29:C2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06"/>
  <sheetViews>
    <sheetView view="pageBreakPreview" zoomScale="60" zoomScalePageLayoutView="0" workbookViewId="0" topLeftCell="A1">
      <selection activeCell="J10" sqref="J10"/>
    </sheetView>
  </sheetViews>
  <sheetFormatPr defaultColWidth="9.140625" defaultRowHeight="12.75"/>
  <cols>
    <col min="1" max="1" width="9.140625" style="161" customWidth="1"/>
    <col min="2" max="2" width="37.28125" style="161" customWidth="1"/>
    <col min="3" max="3" width="10.421875" style="161" customWidth="1"/>
    <col min="4" max="4" width="15.421875" style="161" customWidth="1"/>
    <col min="5" max="5" width="11.57421875" style="161" customWidth="1"/>
    <col min="6" max="6" width="20.00390625" style="161" customWidth="1"/>
    <col min="7" max="16384" width="9.140625" style="161" customWidth="1"/>
  </cols>
  <sheetData>
    <row r="1" spans="1:5" ht="12.75">
      <c r="A1" s="194" t="s">
        <v>619</v>
      </c>
      <c r="B1" s="203"/>
      <c r="C1" s="194"/>
      <c r="D1" s="194"/>
      <c r="E1" s="194"/>
    </row>
    <row r="2" spans="1:5" ht="32.25" customHeight="1">
      <c r="A2" s="280" t="s">
        <v>612</v>
      </c>
      <c r="B2" s="280"/>
      <c r="C2" s="280"/>
      <c r="D2" s="280"/>
      <c r="E2" s="194"/>
    </row>
    <row r="3" spans="1:5" ht="12.75">
      <c r="A3" s="194"/>
      <c r="B3" s="203"/>
      <c r="C3" s="194"/>
      <c r="D3" s="202"/>
      <c r="E3" s="194"/>
    </row>
    <row r="4" spans="1:6" ht="12.75" customHeight="1">
      <c r="A4" s="281" t="s">
        <v>611</v>
      </c>
      <c r="B4" s="281"/>
      <c r="C4" s="281"/>
      <c r="D4" s="281"/>
      <c r="E4" s="281"/>
      <c r="F4" s="281"/>
    </row>
    <row r="5" spans="1:6" ht="38.25">
      <c r="A5" s="239" t="s">
        <v>19</v>
      </c>
      <c r="B5" s="239" t="s">
        <v>27</v>
      </c>
      <c r="C5" s="239" t="s">
        <v>28</v>
      </c>
      <c r="D5" s="240" t="s">
        <v>29</v>
      </c>
      <c r="E5" s="201" t="s">
        <v>618</v>
      </c>
      <c r="F5" s="201" t="s">
        <v>626</v>
      </c>
    </row>
    <row r="6" spans="1:6" ht="38.25">
      <c r="A6" s="196">
        <v>1</v>
      </c>
      <c r="B6" s="197" t="s">
        <v>614</v>
      </c>
      <c r="C6" s="196">
        <v>2014</v>
      </c>
      <c r="D6" s="199">
        <v>5413.86</v>
      </c>
      <c r="E6" s="198" t="s">
        <v>550</v>
      </c>
      <c r="F6" s="210" t="s">
        <v>625</v>
      </c>
    </row>
    <row r="7" spans="1:6" ht="38.25">
      <c r="A7" s="196">
        <v>2</v>
      </c>
      <c r="B7" s="197" t="s">
        <v>614</v>
      </c>
      <c r="C7" s="196">
        <v>2014</v>
      </c>
      <c r="D7" s="199">
        <v>5413.86</v>
      </c>
      <c r="E7" s="198" t="s">
        <v>550</v>
      </c>
      <c r="F7" s="210" t="s">
        <v>625</v>
      </c>
    </row>
    <row r="8" spans="1:6" ht="38.25">
      <c r="A8" s="196">
        <v>3</v>
      </c>
      <c r="B8" s="197" t="s">
        <v>614</v>
      </c>
      <c r="C8" s="196">
        <v>2014</v>
      </c>
      <c r="D8" s="199">
        <v>5413.86</v>
      </c>
      <c r="E8" s="198" t="s">
        <v>550</v>
      </c>
      <c r="F8" s="210" t="s">
        <v>625</v>
      </c>
    </row>
    <row r="9" spans="1:6" ht="38.25">
      <c r="A9" s="196">
        <v>4</v>
      </c>
      <c r="B9" s="197" t="s">
        <v>614</v>
      </c>
      <c r="C9" s="196">
        <v>2014</v>
      </c>
      <c r="D9" s="199">
        <v>5413.86</v>
      </c>
      <c r="E9" s="198" t="s">
        <v>550</v>
      </c>
      <c r="F9" s="210" t="s">
        <v>625</v>
      </c>
    </row>
    <row r="10" spans="1:6" ht="38.25">
      <c r="A10" s="196">
        <v>5</v>
      </c>
      <c r="B10" s="197" t="s">
        <v>614</v>
      </c>
      <c r="C10" s="196">
        <v>2014</v>
      </c>
      <c r="D10" s="199">
        <v>5413.86</v>
      </c>
      <c r="E10" s="198" t="s">
        <v>550</v>
      </c>
      <c r="F10" s="210" t="s">
        <v>625</v>
      </c>
    </row>
    <row r="11" spans="1:6" ht="38.25">
      <c r="A11" s="196">
        <v>6</v>
      </c>
      <c r="B11" s="197" t="s">
        <v>614</v>
      </c>
      <c r="C11" s="196">
        <v>2014</v>
      </c>
      <c r="D11" s="199">
        <v>5413.86</v>
      </c>
      <c r="E11" s="198" t="s">
        <v>550</v>
      </c>
      <c r="F11" s="210" t="s">
        <v>625</v>
      </c>
    </row>
    <row r="12" spans="1:6" ht="38.25">
      <c r="A12" s="196">
        <v>7</v>
      </c>
      <c r="B12" s="197" t="s">
        <v>614</v>
      </c>
      <c r="C12" s="196">
        <v>2014</v>
      </c>
      <c r="D12" s="199">
        <v>5413.86</v>
      </c>
      <c r="E12" s="198" t="s">
        <v>550</v>
      </c>
      <c r="F12" s="210" t="s">
        <v>625</v>
      </c>
    </row>
    <row r="13" spans="1:6" ht="38.25">
      <c r="A13" s="196">
        <v>8</v>
      </c>
      <c r="B13" s="197" t="s">
        <v>614</v>
      </c>
      <c r="C13" s="196">
        <v>2014</v>
      </c>
      <c r="D13" s="199">
        <v>5413.86</v>
      </c>
      <c r="E13" s="198" t="s">
        <v>550</v>
      </c>
      <c r="F13" s="210" t="s">
        <v>625</v>
      </c>
    </row>
    <row r="14" spans="1:6" ht="38.25">
      <c r="A14" s="196">
        <v>9</v>
      </c>
      <c r="B14" s="197" t="s">
        <v>614</v>
      </c>
      <c r="C14" s="196">
        <v>2014</v>
      </c>
      <c r="D14" s="199">
        <v>5413.86</v>
      </c>
      <c r="E14" s="198" t="s">
        <v>550</v>
      </c>
      <c r="F14" s="210" t="s">
        <v>625</v>
      </c>
    </row>
    <row r="15" spans="1:6" ht="38.25">
      <c r="A15" s="196">
        <v>10</v>
      </c>
      <c r="B15" s="197" t="s">
        <v>614</v>
      </c>
      <c r="C15" s="196">
        <v>2014</v>
      </c>
      <c r="D15" s="199">
        <v>5413.86</v>
      </c>
      <c r="E15" s="198" t="s">
        <v>550</v>
      </c>
      <c r="F15" s="210" t="s">
        <v>625</v>
      </c>
    </row>
    <row r="16" spans="1:6" ht="38.25">
      <c r="A16" s="196">
        <v>11</v>
      </c>
      <c r="B16" s="197" t="s">
        <v>614</v>
      </c>
      <c r="C16" s="196">
        <v>2014</v>
      </c>
      <c r="D16" s="199">
        <v>5413.86</v>
      </c>
      <c r="E16" s="198" t="s">
        <v>550</v>
      </c>
      <c r="F16" s="210" t="s">
        <v>625</v>
      </c>
    </row>
    <row r="17" spans="1:6" ht="38.25">
      <c r="A17" s="196">
        <v>12</v>
      </c>
      <c r="B17" s="197" t="s">
        <v>614</v>
      </c>
      <c r="C17" s="196">
        <v>2014</v>
      </c>
      <c r="D17" s="199">
        <v>5413.86</v>
      </c>
      <c r="E17" s="198" t="s">
        <v>550</v>
      </c>
      <c r="F17" s="210" t="s">
        <v>625</v>
      </c>
    </row>
    <row r="18" spans="1:6" ht="25.5">
      <c r="A18" s="196">
        <v>13</v>
      </c>
      <c r="B18" s="197" t="s">
        <v>614</v>
      </c>
      <c r="C18" s="196">
        <v>2014</v>
      </c>
      <c r="D18" s="199">
        <v>5413.86</v>
      </c>
      <c r="E18" s="198" t="s">
        <v>550</v>
      </c>
      <c r="F18" s="210" t="s">
        <v>625</v>
      </c>
    </row>
    <row r="19" spans="1:6" ht="25.5">
      <c r="A19" s="196">
        <v>14</v>
      </c>
      <c r="B19" s="197" t="s">
        <v>614</v>
      </c>
      <c r="C19" s="196">
        <v>2014</v>
      </c>
      <c r="D19" s="199">
        <v>5413.86</v>
      </c>
      <c r="E19" s="198" t="s">
        <v>550</v>
      </c>
      <c r="F19" s="210" t="s">
        <v>625</v>
      </c>
    </row>
    <row r="20" spans="1:6" ht="25.5">
      <c r="A20" s="196">
        <v>15</v>
      </c>
      <c r="B20" s="197" t="s">
        <v>614</v>
      </c>
      <c r="C20" s="196">
        <v>2014</v>
      </c>
      <c r="D20" s="199">
        <v>5413.86</v>
      </c>
      <c r="E20" s="198" t="s">
        <v>550</v>
      </c>
      <c r="F20" s="210" t="s">
        <v>625</v>
      </c>
    </row>
    <row r="21" spans="1:6" ht="25.5">
      <c r="A21" s="196">
        <v>16</v>
      </c>
      <c r="B21" s="197" t="s">
        <v>614</v>
      </c>
      <c r="C21" s="196">
        <v>2014</v>
      </c>
      <c r="D21" s="199">
        <v>5413.86</v>
      </c>
      <c r="E21" s="198" t="s">
        <v>550</v>
      </c>
      <c r="F21" s="210" t="s">
        <v>625</v>
      </c>
    </row>
    <row r="22" spans="1:6" ht="25.5">
      <c r="A22" s="196">
        <v>17</v>
      </c>
      <c r="B22" s="197" t="s">
        <v>614</v>
      </c>
      <c r="C22" s="196">
        <v>2014</v>
      </c>
      <c r="D22" s="199">
        <v>5413.86</v>
      </c>
      <c r="E22" s="198" t="s">
        <v>550</v>
      </c>
      <c r="F22" s="210" t="s">
        <v>625</v>
      </c>
    </row>
    <row r="23" spans="1:6" ht="25.5">
      <c r="A23" s="196">
        <v>18</v>
      </c>
      <c r="B23" s="197" t="s">
        <v>614</v>
      </c>
      <c r="C23" s="196">
        <v>2014</v>
      </c>
      <c r="D23" s="199">
        <v>5413.86</v>
      </c>
      <c r="E23" s="198" t="s">
        <v>496</v>
      </c>
      <c r="F23" s="210" t="s">
        <v>625</v>
      </c>
    </row>
    <row r="24" spans="1:6" ht="25.5">
      <c r="A24" s="196">
        <v>19</v>
      </c>
      <c r="B24" s="197" t="s">
        <v>614</v>
      </c>
      <c r="C24" s="196">
        <v>2014</v>
      </c>
      <c r="D24" s="199">
        <v>5413.86</v>
      </c>
      <c r="E24" s="198" t="s">
        <v>496</v>
      </c>
      <c r="F24" s="210" t="s">
        <v>625</v>
      </c>
    </row>
    <row r="25" spans="1:6" ht="25.5">
      <c r="A25" s="196">
        <v>20</v>
      </c>
      <c r="B25" s="197" t="s">
        <v>614</v>
      </c>
      <c r="C25" s="196">
        <v>2014</v>
      </c>
      <c r="D25" s="199">
        <v>5413.86</v>
      </c>
      <c r="E25" s="198" t="s">
        <v>496</v>
      </c>
      <c r="F25" s="210" t="s">
        <v>625</v>
      </c>
    </row>
    <row r="26" spans="1:6" ht="25.5">
      <c r="A26" s="196">
        <v>21</v>
      </c>
      <c r="B26" s="197" t="s">
        <v>614</v>
      </c>
      <c r="C26" s="196">
        <v>2014</v>
      </c>
      <c r="D26" s="199">
        <v>5413.86</v>
      </c>
      <c r="E26" s="198" t="s">
        <v>496</v>
      </c>
      <c r="F26" s="210" t="s">
        <v>625</v>
      </c>
    </row>
    <row r="27" spans="1:6" ht="25.5">
      <c r="A27" s="196">
        <v>22</v>
      </c>
      <c r="B27" s="197" t="s">
        <v>614</v>
      </c>
      <c r="C27" s="196">
        <v>2014</v>
      </c>
      <c r="D27" s="199">
        <v>5413.86</v>
      </c>
      <c r="E27" s="198" t="s">
        <v>496</v>
      </c>
      <c r="F27" s="210" t="s">
        <v>625</v>
      </c>
    </row>
    <row r="28" spans="1:6" ht="25.5">
      <c r="A28" s="196">
        <v>23</v>
      </c>
      <c r="B28" s="197" t="s">
        <v>614</v>
      </c>
      <c r="C28" s="196">
        <v>2014</v>
      </c>
      <c r="D28" s="199">
        <v>5413.86</v>
      </c>
      <c r="E28" s="198" t="s">
        <v>496</v>
      </c>
      <c r="F28" s="210" t="s">
        <v>625</v>
      </c>
    </row>
    <row r="29" spans="1:6" ht="25.5">
      <c r="A29" s="196">
        <v>24</v>
      </c>
      <c r="B29" s="197" t="s">
        <v>614</v>
      </c>
      <c r="C29" s="196">
        <v>2014</v>
      </c>
      <c r="D29" s="199">
        <v>5413.86</v>
      </c>
      <c r="E29" s="198" t="s">
        <v>496</v>
      </c>
      <c r="F29" s="210" t="s">
        <v>625</v>
      </c>
    </row>
    <row r="30" spans="1:6" ht="25.5">
      <c r="A30" s="196">
        <v>25</v>
      </c>
      <c r="B30" s="197" t="s">
        <v>614</v>
      </c>
      <c r="C30" s="196">
        <v>2014</v>
      </c>
      <c r="D30" s="199">
        <v>5413.86</v>
      </c>
      <c r="E30" s="198" t="s">
        <v>496</v>
      </c>
      <c r="F30" s="210" t="s">
        <v>625</v>
      </c>
    </row>
    <row r="31" spans="1:6" ht="25.5">
      <c r="A31" s="196">
        <v>26</v>
      </c>
      <c r="B31" s="197" t="s">
        <v>614</v>
      </c>
      <c r="C31" s="196">
        <v>2014</v>
      </c>
      <c r="D31" s="199">
        <v>5413.86</v>
      </c>
      <c r="E31" s="198" t="s">
        <v>496</v>
      </c>
      <c r="F31" s="210" t="s">
        <v>625</v>
      </c>
    </row>
    <row r="32" spans="1:6" ht="25.5">
      <c r="A32" s="196">
        <v>27</v>
      </c>
      <c r="B32" s="197" t="s">
        <v>614</v>
      </c>
      <c r="C32" s="196">
        <v>2014</v>
      </c>
      <c r="D32" s="199">
        <v>5413.86</v>
      </c>
      <c r="E32" s="198" t="s">
        <v>496</v>
      </c>
      <c r="F32" s="210" t="s">
        <v>625</v>
      </c>
    </row>
    <row r="33" spans="1:6" ht="25.5">
      <c r="A33" s="196">
        <v>28</v>
      </c>
      <c r="B33" s="197" t="s">
        <v>614</v>
      </c>
      <c r="C33" s="196">
        <v>2014</v>
      </c>
      <c r="D33" s="199">
        <v>5413.86</v>
      </c>
      <c r="E33" s="198" t="s">
        <v>496</v>
      </c>
      <c r="F33" s="210" t="s">
        <v>625</v>
      </c>
    </row>
    <row r="34" spans="1:6" ht="25.5">
      <c r="A34" s="196">
        <v>29</v>
      </c>
      <c r="B34" s="197" t="s">
        <v>614</v>
      </c>
      <c r="C34" s="196">
        <v>2014</v>
      </c>
      <c r="D34" s="199">
        <v>5413.86</v>
      </c>
      <c r="E34" s="198" t="s">
        <v>496</v>
      </c>
      <c r="F34" s="210" t="s">
        <v>625</v>
      </c>
    </row>
    <row r="35" spans="1:6" ht="25.5">
      <c r="A35" s="196">
        <v>30</v>
      </c>
      <c r="B35" s="197" t="s">
        <v>614</v>
      </c>
      <c r="C35" s="196">
        <v>2014</v>
      </c>
      <c r="D35" s="199">
        <v>5413.86</v>
      </c>
      <c r="E35" s="198" t="s">
        <v>495</v>
      </c>
      <c r="F35" s="210" t="s">
        <v>625</v>
      </c>
    </row>
    <row r="36" spans="1:6" ht="25.5">
      <c r="A36" s="196">
        <v>31</v>
      </c>
      <c r="B36" s="197" t="s">
        <v>614</v>
      </c>
      <c r="C36" s="196">
        <v>2014</v>
      </c>
      <c r="D36" s="199">
        <v>5413.86</v>
      </c>
      <c r="E36" s="198" t="s">
        <v>495</v>
      </c>
      <c r="F36" s="210" t="s">
        <v>625</v>
      </c>
    </row>
    <row r="37" spans="1:6" ht="25.5">
      <c r="A37" s="196">
        <v>32</v>
      </c>
      <c r="B37" s="197" t="s">
        <v>614</v>
      </c>
      <c r="C37" s="196">
        <v>2014</v>
      </c>
      <c r="D37" s="199">
        <v>5413.86</v>
      </c>
      <c r="E37" s="198" t="s">
        <v>495</v>
      </c>
      <c r="F37" s="210" t="s">
        <v>625</v>
      </c>
    </row>
    <row r="38" spans="1:6" ht="25.5">
      <c r="A38" s="196">
        <v>33</v>
      </c>
      <c r="B38" s="197" t="s">
        <v>614</v>
      </c>
      <c r="C38" s="196">
        <v>2014</v>
      </c>
      <c r="D38" s="199">
        <v>5413.86</v>
      </c>
      <c r="E38" s="198" t="s">
        <v>495</v>
      </c>
      <c r="F38" s="210" t="s">
        <v>625</v>
      </c>
    </row>
    <row r="39" spans="1:6" ht="25.5">
      <c r="A39" s="196">
        <v>34</v>
      </c>
      <c r="B39" s="197" t="s">
        <v>614</v>
      </c>
      <c r="C39" s="196">
        <v>2014</v>
      </c>
      <c r="D39" s="199">
        <v>5413.86</v>
      </c>
      <c r="E39" s="198" t="s">
        <v>495</v>
      </c>
      <c r="F39" s="210" t="s">
        <v>625</v>
      </c>
    </row>
    <row r="40" spans="1:6" ht="25.5">
      <c r="A40" s="196">
        <v>35</v>
      </c>
      <c r="B40" s="197" t="s">
        <v>614</v>
      </c>
      <c r="C40" s="196">
        <v>2014</v>
      </c>
      <c r="D40" s="199">
        <v>5413.86</v>
      </c>
      <c r="E40" s="198" t="s">
        <v>495</v>
      </c>
      <c r="F40" s="210" t="s">
        <v>625</v>
      </c>
    </row>
    <row r="41" spans="1:6" ht="25.5">
      <c r="A41" s="196">
        <v>36</v>
      </c>
      <c r="B41" s="197" t="s">
        <v>614</v>
      </c>
      <c r="C41" s="196">
        <v>2014</v>
      </c>
      <c r="D41" s="199">
        <v>5413.86</v>
      </c>
      <c r="E41" s="198" t="s">
        <v>495</v>
      </c>
      <c r="F41" s="210" t="s">
        <v>625</v>
      </c>
    </row>
    <row r="42" spans="1:6" ht="25.5">
      <c r="A42" s="196">
        <v>37</v>
      </c>
      <c r="B42" s="197" t="s">
        <v>614</v>
      </c>
      <c r="C42" s="196">
        <v>2014</v>
      </c>
      <c r="D42" s="199">
        <v>5413.86</v>
      </c>
      <c r="E42" s="198" t="s">
        <v>495</v>
      </c>
      <c r="F42" s="210" t="s">
        <v>625</v>
      </c>
    </row>
    <row r="43" spans="1:6" ht="25.5">
      <c r="A43" s="196">
        <v>38</v>
      </c>
      <c r="B43" s="197" t="s">
        <v>614</v>
      </c>
      <c r="C43" s="196">
        <v>2014</v>
      </c>
      <c r="D43" s="199">
        <v>5413.86</v>
      </c>
      <c r="E43" s="198" t="s">
        <v>495</v>
      </c>
      <c r="F43" s="210" t="s">
        <v>625</v>
      </c>
    </row>
    <row r="44" spans="1:6" ht="25.5">
      <c r="A44" s="196">
        <v>39</v>
      </c>
      <c r="B44" s="197" t="s">
        <v>614</v>
      </c>
      <c r="C44" s="196">
        <v>2014</v>
      </c>
      <c r="D44" s="199">
        <v>5413.86</v>
      </c>
      <c r="E44" s="198" t="s">
        <v>495</v>
      </c>
      <c r="F44" s="210" t="s">
        <v>625</v>
      </c>
    </row>
    <row r="45" spans="1:6" ht="25.5">
      <c r="A45" s="196">
        <v>40</v>
      </c>
      <c r="B45" s="197" t="s">
        <v>614</v>
      </c>
      <c r="C45" s="196">
        <v>2014</v>
      </c>
      <c r="D45" s="199">
        <v>5413.86</v>
      </c>
      <c r="E45" s="198" t="s">
        <v>495</v>
      </c>
      <c r="F45" s="210" t="s">
        <v>625</v>
      </c>
    </row>
    <row r="46" spans="1:6" ht="25.5">
      <c r="A46" s="196">
        <v>41</v>
      </c>
      <c r="B46" s="197" t="s">
        <v>614</v>
      </c>
      <c r="C46" s="196">
        <v>2014</v>
      </c>
      <c r="D46" s="199">
        <v>5413.86</v>
      </c>
      <c r="E46" s="198" t="s">
        <v>495</v>
      </c>
      <c r="F46" s="210" t="s">
        <v>625</v>
      </c>
    </row>
    <row r="47" spans="1:6" ht="25.5">
      <c r="A47" s="196">
        <v>42</v>
      </c>
      <c r="B47" s="197" t="s">
        <v>614</v>
      </c>
      <c r="C47" s="196">
        <v>2014</v>
      </c>
      <c r="D47" s="199">
        <v>5413.86</v>
      </c>
      <c r="E47" s="198" t="s">
        <v>503</v>
      </c>
      <c r="F47" s="210" t="s">
        <v>625</v>
      </c>
    </row>
    <row r="48" spans="1:6" ht="25.5">
      <c r="A48" s="196">
        <v>43</v>
      </c>
      <c r="B48" s="197" t="s">
        <v>614</v>
      </c>
      <c r="C48" s="196">
        <v>2014</v>
      </c>
      <c r="D48" s="199">
        <v>5413.86</v>
      </c>
      <c r="E48" s="198" t="s">
        <v>503</v>
      </c>
      <c r="F48" s="210" t="s">
        <v>625</v>
      </c>
    </row>
    <row r="49" spans="1:6" ht="25.5">
      <c r="A49" s="196">
        <v>44</v>
      </c>
      <c r="B49" s="197" t="s">
        <v>614</v>
      </c>
      <c r="C49" s="196">
        <v>2014</v>
      </c>
      <c r="D49" s="199">
        <v>5413.86</v>
      </c>
      <c r="E49" s="198" t="s">
        <v>503</v>
      </c>
      <c r="F49" s="210" t="s">
        <v>625</v>
      </c>
    </row>
    <row r="50" spans="1:6" ht="25.5">
      <c r="A50" s="196">
        <v>45</v>
      </c>
      <c r="B50" s="197" t="s">
        <v>614</v>
      </c>
      <c r="C50" s="196">
        <v>2014</v>
      </c>
      <c r="D50" s="199">
        <v>5413.86</v>
      </c>
      <c r="E50" s="198" t="s">
        <v>503</v>
      </c>
      <c r="F50" s="210" t="s">
        <v>625</v>
      </c>
    </row>
    <row r="51" spans="1:6" ht="25.5">
      <c r="A51" s="196">
        <v>46</v>
      </c>
      <c r="B51" s="197" t="s">
        <v>614</v>
      </c>
      <c r="C51" s="196">
        <v>2014</v>
      </c>
      <c r="D51" s="199">
        <v>5413.86</v>
      </c>
      <c r="E51" s="198" t="s">
        <v>503</v>
      </c>
      <c r="F51" s="210" t="s">
        <v>625</v>
      </c>
    </row>
    <row r="52" spans="1:6" ht="25.5">
      <c r="A52" s="196">
        <v>47</v>
      </c>
      <c r="B52" s="197" t="s">
        <v>614</v>
      </c>
      <c r="C52" s="196">
        <v>2014</v>
      </c>
      <c r="D52" s="199">
        <v>5413.86</v>
      </c>
      <c r="E52" s="198" t="s">
        <v>503</v>
      </c>
      <c r="F52" s="210" t="s">
        <v>625</v>
      </c>
    </row>
    <row r="53" spans="1:6" ht="25.5">
      <c r="A53" s="196">
        <v>48</v>
      </c>
      <c r="B53" s="197" t="s">
        <v>614</v>
      </c>
      <c r="C53" s="196">
        <v>2014</v>
      </c>
      <c r="D53" s="199">
        <v>5413.86</v>
      </c>
      <c r="E53" s="198" t="s">
        <v>503</v>
      </c>
      <c r="F53" s="210" t="s">
        <v>625</v>
      </c>
    </row>
    <row r="54" spans="1:6" ht="25.5">
      <c r="A54" s="196">
        <v>49</v>
      </c>
      <c r="B54" s="197" t="s">
        <v>614</v>
      </c>
      <c r="C54" s="196">
        <v>2014</v>
      </c>
      <c r="D54" s="199">
        <v>5413.86</v>
      </c>
      <c r="E54" s="198" t="s">
        <v>617</v>
      </c>
      <c r="F54" s="210" t="s">
        <v>625</v>
      </c>
    </row>
    <row r="55" spans="1:6" ht="25.5">
      <c r="A55" s="196">
        <v>50</v>
      </c>
      <c r="B55" s="197" t="s">
        <v>614</v>
      </c>
      <c r="C55" s="196">
        <v>2014</v>
      </c>
      <c r="D55" s="199">
        <v>5413.86</v>
      </c>
      <c r="E55" s="198" t="s">
        <v>505</v>
      </c>
      <c r="F55" s="210" t="s">
        <v>625</v>
      </c>
    </row>
    <row r="56" spans="1:6" ht="25.5">
      <c r="A56" s="196">
        <v>51</v>
      </c>
      <c r="B56" s="197" t="s">
        <v>614</v>
      </c>
      <c r="C56" s="196">
        <v>2014</v>
      </c>
      <c r="D56" s="199">
        <v>5413.86</v>
      </c>
      <c r="E56" s="198" t="s">
        <v>505</v>
      </c>
      <c r="F56" s="210" t="s">
        <v>625</v>
      </c>
    </row>
    <row r="57" spans="1:6" ht="25.5">
      <c r="A57" s="196">
        <v>52</v>
      </c>
      <c r="B57" s="197" t="s">
        <v>614</v>
      </c>
      <c r="C57" s="196">
        <v>2014</v>
      </c>
      <c r="D57" s="199">
        <v>5413.86</v>
      </c>
      <c r="E57" s="198" t="s">
        <v>505</v>
      </c>
      <c r="F57" s="210" t="s">
        <v>625</v>
      </c>
    </row>
    <row r="58" spans="1:6" ht="25.5">
      <c r="A58" s="196">
        <v>53</v>
      </c>
      <c r="B58" s="197" t="s">
        <v>614</v>
      </c>
      <c r="C58" s="196">
        <v>2014</v>
      </c>
      <c r="D58" s="199">
        <v>5413.86</v>
      </c>
      <c r="E58" s="198" t="s">
        <v>494</v>
      </c>
      <c r="F58" s="210" t="s">
        <v>625</v>
      </c>
    </row>
    <row r="59" spans="1:6" ht="25.5">
      <c r="A59" s="196">
        <v>54</v>
      </c>
      <c r="B59" s="197" t="s">
        <v>614</v>
      </c>
      <c r="C59" s="196">
        <v>2014</v>
      </c>
      <c r="D59" s="199">
        <v>5413.86</v>
      </c>
      <c r="E59" s="198" t="s">
        <v>494</v>
      </c>
      <c r="F59" s="210" t="s">
        <v>625</v>
      </c>
    </row>
    <row r="60" spans="1:6" ht="25.5">
      <c r="A60" s="196">
        <v>55</v>
      </c>
      <c r="B60" s="197" t="s">
        <v>614</v>
      </c>
      <c r="C60" s="196">
        <v>2014</v>
      </c>
      <c r="D60" s="199">
        <v>5413.86</v>
      </c>
      <c r="E60" s="198" t="s">
        <v>494</v>
      </c>
      <c r="F60" s="210" t="s">
        <v>625</v>
      </c>
    </row>
    <row r="61" spans="1:6" ht="25.5">
      <c r="A61" s="196">
        <v>56</v>
      </c>
      <c r="B61" s="197" t="s">
        <v>614</v>
      </c>
      <c r="C61" s="196">
        <v>2014</v>
      </c>
      <c r="D61" s="199">
        <v>5413.86</v>
      </c>
      <c r="E61" s="198" t="s">
        <v>494</v>
      </c>
      <c r="F61" s="210" t="s">
        <v>625</v>
      </c>
    </row>
    <row r="62" spans="1:6" ht="25.5">
      <c r="A62" s="196">
        <v>57</v>
      </c>
      <c r="B62" s="197" t="s">
        <v>614</v>
      </c>
      <c r="C62" s="196">
        <v>2014</v>
      </c>
      <c r="D62" s="199">
        <v>5413.86</v>
      </c>
      <c r="E62" s="198" t="s">
        <v>494</v>
      </c>
      <c r="F62" s="210" t="s">
        <v>625</v>
      </c>
    </row>
    <row r="63" spans="1:6" ht="25.5">
      <c r="A63" s="196">
        <v>58</v>
      </c>
      <c r="B63" s="197" t="s">
        <v>614</v>
      </c>
      <c r="C63" s="196">
        <v>2014</v>
      </c>
      <c r="D63" s="199">
        <v>5413.86</v>
      </c>
      <c r="E63" s="198" t="s">
        <v>494</v>
      </c>
      <c r="F63" s="210" t="s">
        <v>625</v>
      </c>
    </row>
    <row r="64" spans="1:6" ht="25.5">
      <c r="A64" s="196">
        <v>59</v>
      </c>
      <c r="B64" s="197" t="s">
        <v>614</v>
      </c>
      <c r="C64" s="196">
        <v>2014</v>
      </c>
      <c r="D64" s="199">
        <v>5413.86</v>
      </c>
      <c r="E64" s="198" t="s">
        <v>494</v>
      </c>
      <c r="F64" s="210" t="s">
        <v>625</v>
      </c>
    </row>
    <row r="65" spans="1:6" ht="25.5">
      <c r="A65" s="196">
        <v>60</v>
      </c>
      <c r="B65" s="197" t="s">
        <v>614</v>
      </c>
      <c r="C65" s="196">
        <v>2014</v>
      </c>
      <c r="D65" s="199">
        <v>5413.86</v>
      </c>
      <c r="E65" s="198" t="s">
        <v>494</v>
      </c>
      <c r="F65" s="210" t="s">
        <v>625</v>
      </c>
    </row>
    <row r="66" spans="1:6" ht="25.5">
      <c r="A66" s="196">
        <v>61</v>
      </c>
      <c r="B66" s="197" t="s">
        <v>614</v>
      </c>
      <c r="C66" s="196">
        <v>2014</v>
      </c>
      <c r="D66" s="199">
        <v>5413.86</v>
      </c>
      <c r="E66" s="198" t="s">
        <v>494</v>
      </c>
      <c r="F66" s="210" t="s">
        <v>625</v>
      </c>
    </row>
    <row r="67" spans="1:6" ht="25.5">
      <c r="A67" s="196">
        <v>62</v>
      </c>
      <c r="B67" s="197" t="s">
        <v>614</v>
      </c>
      <c r="C67" s="196">
        <v>2014</v>
      </c>
      <c r="D67" s="199">
        <v>5413.86</v>
      </c>
      <c r="E67" s="198" t="s">
        <v>616</v>
      </c>
      <c r="F67" s="210" t="s">
        <v>625</v>
      </c>
    </row>
    <row r="68" spans="1:6" ht="25.5">
      <c r="A68" s="196">
        <v>63</v>
      </c>
      <c r="B68" s="197" t="s">
        <v>614</v>
      </c>
      <c r="C68" s="196">
        <v>2014</v>
      </c>
      <c r="D68" s="199">
        <v>5413.86</v>
      </c>
      <c r="E68" s="198" t="s">
        <v>616</v>
      </c>
      <c r="F68" s="210" t="s">
        <v>625</v>
      </c>
    </row>
    <row r="69" spans="1:6" ht="25.5">
      <c r="A69" s="196">
        <v>64</v>
      </c>
      <c r="B69" s="197" t="s">
        <v>614</v>
      </c>
      <c r="C69" s="196">
        <v>2014</v>
      </c>
      <c r="D69" s="199">
        <v>5413.86</v>
      </c>
      <c r="E69" s="198" t="s">
        <v>616</v>
      </c>
      <c r="F69" s="210" t="s">
        <v>625</v>
      </c>
    </row>
    <row r="70" spans="1:6" ht="25.5">
      <c r="A70" s="196">
        <v>65</v>
      </c>
      <c r="B70" s="197" t="s">
        <v>614</v>
      </c>
      <c r="C70" s="196">
        <v>2014</v>
      </c>
      <c r="D70" s="199">
        <v>5413.86</v>
      </c>
      <c r="E70" s="198" t="s">
        <v>616</v>
      </c>
      <c r="F70" s="210" t="s">
        <v>625</v>
      </c>
    </row>
    <row r="71" spans="1:6" ht="25.5">
      <c r="A71" s="196">
        <v>66</v>
      </c>
      <c r="B71" s="197" t="s">
        <v>614</v>
      </c>
      <c r="C71" s="196">
        <v>2014</v>
      </c>
      <c r="D71" s="199">
        <v>5413.86</v>
      </c>
      <c r="E71" s="198" t="s">
        <v>616</v>
      </c>
      <c r="F71" s="210" t="s">
        <v>625</v>
      </c>
    </row>
    <row r="72" spans="1:6" ht="25.5">
      <c r="A72" s="196">
        <v>67</v>
      </c>
      <c r="B72" s="197" t="s">
        <v>614</v>
      </c>
      <c r="C72" s="196">
        <v>2014</v>
      </c>
      <c r="D72" s="199">
        <v>5413.86</v>
      </c>
      <c r="E72" s="198" t="s">
        <v>616</v>
      </c>
      <c r="F72" s="210" t="s">
        <v>625</v>
      </c>
    </row>
    <row r="73" spans="1:6" ht="25.5">
      <c r="A73" s="196">
        <v>68</v>
      </c>
      <c r="B73" s="197" t="s">
        <v>614</v>
      </c>
      <c r="C73" s="196">
        <v>2014</v>
      </c>
      <c r="D73" s="199">
        <v>5413.86</v>
      </c>
      <c r="E73" s="198" t="s">
        <v>616</v>
      </c>
      <c r="F73" s="210" t="s">
        <v>625</v>
      </c>
    </row>
    <row r="74" spans="1:6" ht="25.5">
      <c r="A74" s="196">
        <v>69</v>
      </c>
      <c r="B74" s="197" t="s">
        <v>614</v>
      </c>
      <c r="C74" s="196">
        <v>2014</v>
      </c>
      <c r="D74" s="199">
        <v>5413.86</v>
      </c>
      <c r="E74" s="198" t="s">
        <v>518</v>
      </c>
      <c r="F74" s="210" t="s">
        <v>625</v>
      </c>
    </row>
    <row r="75" spans="1:6" ht="25.5">
      <c r="A75" s="196">
        <v>70</v>
      </c>
      <c r="B75" s="197" t="s">
        <v>614</v>
      </c>
      <c r="C75" s="196">
        <v>2014</v>
      </c>
      <c r="D75" s="199">
        <v>5413.86</v>
      </c>
      <c r="E75" s="198" t="s">
        <v>518</v>
      </c>
      <c r="F75" s="210" t="s">
        <v>625</v>
      </c>
    </row>
    <row r="76" spans="1:6" ht="25.5">
      <c r="A76" s="196">
        <v>71</v>
      </c>
      <c r="B76" s="197" t="s">
        <v>614</v>
      </c>
      <c r="C76" s="196">
        <v>2014</v>
      </c>
      <c r="D76" s="199">
        <v>5413.86</v>
      </c>
      <c r="E76" s="198" t="s">
        <v>518</v>
      </c>
      <c r="F76" s="210" t="s">
        <v>625</v>
      </c>
    </row>
    <row r="77" spans="1:6" ht="25.5">
      <c r="A77" s="196">
        <v>72</v>
      </c>
      <c r="B77" s="197" t="s">
        <v>614</v>
      </c>
      <c r="C77" s="196">
        <v>2014</v>
      </c>
      <c r="D77" s="199">
        <v>5413.86</v>
      </c>
      <c r="E77" s="198" t="s">
        <v>518</v>
      </c>
      <c r="F77" s="210" t="s">
        <v>625</v>
      </c>
    </row>
    <row r="78" spans="1:6" ht="25.5">
      <c r="A78" s="196">
        <v>73</v>
      </c>
      <c r="B78" s="197" t="s">
        <v>614</v>
      </c>
      <c r="C78" s="196">
        <v>2014</v>
      </c>
      <c r="D78" s="199">
        <v>5413.86</v>
      </c>
      <c r="E78" s="198" t="s">
        <v>518</v>
      </c>
      <c r="F78" s="210" t="s">
        <v>625</v>
      </c>
    </row>
    <row r="79" spans="1:6" ht="25.5">
      <c r="A79" s="196">
        <v>74</v>
      </c>
      <c r="B79" s="197" t="s">
        <v>614</v>
      </c>
      <c r="C79" s="196">
        <v>2014</v>
      </c>
      <c r="D79" s="199">
        <v>5413.86</v>
      </c>
      <c r="E79" s="198" t="s">
        <v>518</v>
      </c>
      <c r="F79" s="210" t="s">
        <v>625</v>
      </c>
    </row>
    <row r="80" spans="1:6" ht="25.5">
      <c r="A80" s="196">
        <v>75</v>
      </c>
      <c r="B80" s="197" t="s">
        <v>614</v>
      </c>
      <c r="C80" s="196">
        <v>2014</v>
      </c>
      <c r="D80" s="199">
        <v>5413.86</v>
      </c>
      <c r="E80" s="198" t="s">
        <v>531</v>
      </c>
      <c r="F80" s="210" t="s">
        <v>625</v>
      </c>
    </row>
    <row r="81" spans="1:6" ht="25.5">
      <c r="A81" s="196">
        <v>76</v>
      </c>
      <c r="B81" s="197" t="s">
        <v>614</v>
      </c>
      <c r="C81" s="196">
        <v>2014</v>
      </c>
      <c r="D81" s="199">
        <v>5413.86</v>
      </c>
      <c r="E81" s="198" t="s">
        <v>531</v>
      </c>
      <c r="F81" s="210" t="s">
        <v>625</v>
      </c>
    </row>
    <row r="82" spans="1:6" ht="25.5">
      <c r="A82" s="196">
        <v>77</v>
      </c>
      <c r="B82" s="197" t="s">
        <v>614</v>
      </c>
      <c r="C82" s="196">
        <v>2014</v>
      </c>
      <c r="D82" s="199">
        <v>5413.86</v>
      </c>
      <c r="E82" s="198" t="s">
        <v>531</v>
      </c>
      <c r="F82" s="210" t="s">
        <v>625</v>
      </c>
    </row>
    <row r="83" spans="1:6" ht="25.5">
      <c r="A83" s="196">
        <v>78</v>
      </c>
      <c r="B83" s="197" t="s">
        <v>614</v>
      </c>
      <c r="C83" s="196">
        <v>2014</v>
      </c>
      <c r="D83" s="199">
        <v>5413.86</v>
      </c>
      <c r="E83" s="198" t="s">
        <v>531</v>
      </c>
      <c r="F83" s="210" t="s">
        <v>625</v>
      </c>
    </row>
    <row r="84" spans="1:6" ht="25.5">
      <c r="A84" s="196">
        <v>79</v>
      </c>
      <c r="B84" s="197" t="s">
        <v>614</v>
      </c>
      <c r="C84" s="196">
        <v>2014</v>
      </c>
      <c r="D84" s="199">
        <v>5413.86</v>
      </c>
      <c r="E84" s="198" t="s">
        <v>531</v>
      </c>
      <c r="F84" s="210" t="s">
        <v>625</v>
      </c>
    </row>
    <row r="85" spans="1:6" ht="25.5">
      <c r="A85" s="196">
        <v>80</v>
      </c>
      <c r="B85" s="197" t="s">
        <v>614</v>
      </c>
      <c r="C85" s="196">
        <v>2014</v>
      </c>
      <c r="D85" s="199">
        <v>5413.86</v>
      </c>
      <c r="E85" s="198" t="s">
        <v>531</v>
      </c>
      <c r="F85" s="210" t="s">
        <v>625</v>
      </c>
    </row>
    <row r="86" spans="1:6" ht="25.5">
      <c r="A86" s="196">
        <v>81</v>
      </c>
      <c r="B86" s="197" t="s">
        <v>614</v>
      </c>
      <c r="C86" s="196">
        <v>2014</v>
      </c>
      <c r="D86" s="199">
        <v>5413.86</v>
      </c>
      <c r="E86" s="198" t="s">
        <v>531</v>
      </c>
      <c r="F86" s="210" t="s">
        <v>625</v>
      </c>
    </row>
    <row r="87" spans="1:6" ht="25.5">
      <c r="A87" s="196">
        <v>82</v>
      </c>
      <c r="B87" s="197" t="s">
        <v>614</v>
      </c>
      <c r="C87" s="196">
        <v>2014</v>
      </c>
      <c r="D87" s="199">
        <v>5413.86</v>
      </c>
      <c r="E87" s="198" t="s">
        <v>531</v>
      </c>
      <c r="F87" s="210" t="s">
        <v>625</v>
      </c>
    </row>
    <row r="88" spans="1:6" ht="25.5">
      <c r="A88" s="196">
        <v>83</v>
      </c>
      <c r="B88" s="197" t="s">
        <v>614</v>
      </c>
      <c r="C88" s="196">
        <v>2014</v>
      </c>
      <c r="D88" s="199">
        <v>5413.86</v>
      </c>
      <c r="E88" s="198" t="s">
        <v>531</v>
      </c>
      <c r="F88" s="210" t="s">
        <v>625</v>
      </c>
    </row>
    <row r="89" spans="1:6" ht="25.5">
      <c r="A89" s="196">
        <v>84</v>
      </c>
      <c r="B89" s="197" t="s">
        <v>614</v>
      </c>
      <c r="C89" s="196">
        <v>2014</v>
      </c>
      <c r="D89" s="199">
        <v>5413.86</v>
      </c>
      <c r="E89" s="198" t="s">
        <v>531</v>
      </c>
      <c r="F89" s="210" t="s">
        <v>625</v>
      </c>
    </row>
    <row r="90" spans="1:6" ht="25.5">
      <c r="A90" s="196">
        <v>85</v>
      </c>
      <c r="B90" s="197" t="s">
        <v>614</v>
      </c>
      <c r="C90" s="196">
        <v>2014</v>
      </c>
      <c r="D90" s="199">
        <v>5413.86</v>
      </c>
      <c r="E90" s="198" t="s">
        <v>531</v>
      </c>
      <c r="F90" s="210" t="s">
        <v>625</v>
      </c>
    </row>
    <row r="91" spans="1:6" ht="25.5">
      <c r="A91" s="196">
        <v>86</v>
      </c>
      <c r="B91" s="197" t="s">
        <v>614</v>
      </c>
      <c r="C91" s="196">
        <v>2014</v>
      </c>
      <c r="D91" s="199">
        <v>5413.86</v>
      </c>
      <c r="E91" s="198" t="s">
        <v>531</v>
      </c>
      <c r="F91" s="210" t="s">
        <v>625</v>
      </c>
    </row>
    <row r="92" spans="1:6" ht="25.5">
      <c r="A92" s="196">
        <v>87</v>
      </c>
      <c r="B92" s="197" t="s">
        <v>614</v>
      </c>
      <c r="C92" s="196">
        <v>2014</v>
      </c>
      <c r="D92" s="199">
        <v>5413.86</v>
      </c>
      <c r="E92" s="198" t="s">
        <v>531</v>
      </c>
      <c r="F92" s="210" t="s">
        <v>625</v>
      </c>
    </row>
    <row r="93" spans="1:6" ht="25.5">
      <c r="A93" s="196">
        <v>88</v>
      </c>
      <c r="B93" s="197" t="s">
        <v>614</v>
      </c>
      <c r="C93" s="196">
        <v>2014</v>
      </c>
      <c r="D93" s="199">
        <v>5413.86</v>
      </c>
      <c r="E93" s="198" t="s">
        <v>531</v>
      </c>
      <c r="F93" s="210" t="s">
        <v>625</v>
      </c>
    </row>
    <row r="94" spans="1:6" ht="25.5">
      <c r="A94" s="196">
        <v>89</v>
      </c>
      <c r="B94" s="197" t="s">
        <v>614</v>
      </c>
      <c r="C94" s="196">
        <v>2014</v>
      </c>
      <c r="D94" s="199">
        <v>5413.86</v>
      </c>
      <c r="E94" s="198" t="s">
        <v>531</v>
      </c>
      <c r="F94" s="210" t="s">
        <v>625</v>
      </c>
    </row>
    <row r="95" spans="1:6" ht="25.5">
      <c r="A95" s="196">
        <v>90</v>
      </c>
      <c r="B95" s="197" t="s">
        <v>614</v>
      </c>
      <c r="C95" s="196">
        <v>2014</v>
      </c>
      <c r="D95" s="199">
        <v>5413.86</v>
      </c>
      <c r="E95" s="198" t="s">
        <v>531</v>
      </c>
      <c r="F95" s="210" t="s">
        <v>625</v>
      </c>
    </row>
    <row r="96" spans="1:6" ht="25.5">
      <c r="A96" s="196">
        <v>91</v>
      </c>
      <c r="B96" s="197" t="s">
        <v>614</v>
      </c>
      <c r="C96" s="196">
        <v>2014</v>
      </c>
      <c r="D96" s="199">
        <v>5413.86</v>
      </c>
      <c r="E96" s="198" t="s">
        <v>531</v>
      </c>
      <c r="F96" s="210" t="s">
        <v>625</v>
      </c>
    </row>
    <row r="97" spans="1:6" ht="25.5">
      <c r="A97" s="196">
        <v>92</v>
      </c>
      <c r="B97" s="197" t="s">
        <v>614</v>
      </c>
      <c r="C97" s="196">
        <v>2014</v>
      </c>
      <c r="D97" s="199">
        <v>5413.86</v>
      </c>
      <c r="E97" s="198" t="s">
        <v>531</v>
      </c>
      <c r="F97" s="210" t="s">
        <v>625</v>
      </c>
    </row>
    <row r="98" spans="1:6" ht="25.5">
      <c r="A98" s="196">
        <v>93</v>
      </c>
      <c r="B98" s="197" t="s">
        <v>614</v>
      </c>
      <c r="C98" s="196">
        <v>2014</v>
      </c>
      <c r="D98" s="199">
        <v>5413.86</v>
      </c>
      <c r="E98" s="198" t="s">
        <v>531</v>
      </c>
      <c r="F98" s="210" t="s">
        <v>625</v>
      </c>
    </row>
    <row r="99" spans="1:6" ht="25.5">
      <c r="A99" s="196">
        <v>94</v>
      </c>
      <c r="B99" s="197" t="s">
        <v>614</v>
      </c>
      <c r="C99" s="196">
        <v>2014</v>
      </c>
      <c r="D99" s="199">
        <v>5413.86</v>
      </c>
      <c r="E99" s="198" t="s">
        <v>531</v>
      </c>
      <c r="F99" s="210" t="s">
        <v>625</v>
      </c>
    </row>
    <row r="100" spans="1:6" ht="25.5">
      <c r="A100" s="196">
        <v>95</v>
      </c>
      <c r="B100" s="197" t="s">
        <v>614</v>
      </c>
      <c r="C100" s="196">
        <v>2014</v>
      </c>
      <c r="D100" s="199">
        <v>5413.86</v>
      </c>
      <c r="E100" s="200" t="s">
        <v>531</v>
      </c>
      <c r="F100" s="210" t="s">
        <v>625</v>
      </c>
    </row>
    <row r="101" spans="1:6" ht="25.5">
      <c r="A101" s="196">
        <v>96</v>
      </c>
      <c r="B101" s="197" t="s">
        <v>614</v>
      </c>
      <c r="C101" s="196">
        <v>2014</v>
      </c>
      <c r="D101" s="199">
        <v>5413.86</v>
      </c>
      <c r="E101" s="198" t="s">
        <v>531</v>
      </c>
      <c r="F101" s="210" t="s">
        <v>625</v>
      </c>
    </row>
    <row r="102" spans="1:6" ht="25.5">
      <c r="A102" s="196">
        <v>97</v>
      </c>
      <c r="B102" s="197" t="s">
        <v>614</v>
      </c>
      <c r="C102" s="196">
        <v>2014</v>
      </c>
      <c r="D102" s="199">
        <v>5413.86</v>
      </c>
      <c r="E102" s="198" t="s">
        <v>531</v>
      </c>
      <c r="F102" s="210" t="s">
        <v>625</v>
      </c>
    </row>
    <row r="103" spans="1:6" ht="25.5">
      <c r="A103" s="196">
        <v>98</v>
      </c>
      <c r="B103" s="197" t="s">
        <v>614</v>
      </c>
      <c r="C103" s="196">
        <v>2014</v>
      </c>
      <c r="D103" s="199">
        <v>5413.86</v>
      </c>
      <c r="E103" s="198" t="s">
        <v>531</v>
      </c>
      <c r="F103" s="210" t="s">
        <v>625</v>
      </c>
    </row>
    <row r="104" spans="1:6" ht="25.5">
      <c r="A104" s="196">
        <v>99</v>
      </c>
      <c r="B104" s="197" t="s">
        <v>614</v>
      </c>
      <c r="C104" s="196">
        <v>2014</v>
      </c>
      <c r="D104" s="199">
        <v>5413.86</v>
      </c>
      <c r="E104" s="198" t="s">
        <v>531</v>
      </c>
      <c r="F104" s="210" t="s">
        <v>625</v>
      </c>
    </row>
    <row r="105" spans="1:6" ht="25.5">
      <c r="A105" s="196">
        <v>100</v>
      </c>
      <c r="B105" s="197" t="s">
        <v>614</v>
      </c>
      <c r="C105" s="196">
        <v>2014</v>
      </c>
      <c r="D105" s="199">
        <v>5413.86</v>
      </c>
      <c r="E105" s="198" t="s">
        <v>531</v>
      </c>
      <c r="F105" s="210" t="s">
        <v>625</v>
      </c>
    </row>
    <row r="106" spans="1:6" ht="25.5">
      <c r="A106" s="196">
        <v>101</v>
      </c>
      <c r="B106" s="197" t="s">
        <v>614</v>
      </c>
      <c r="C106" s="196">
        <v>2014</v>
      </c>
      <c r="D106" s="199">
        <v>5413.86</v>
      </c>
      <c r="E106" s="198" t="s">
        <v>531</v>
      </c>
      <c r="F106" s="210" t="s">
        <v>625</v>
      </c>
    </row>
    <row r="107" spans="1:6" ht="25.5">
      <c r="A107" s="196">
        <v>102</v>
      </c>
      <c r="B107" s="197" t="s">
        <v>614</v>
      </c>
      <c r="C107" s="196">
        <v>2014</v>
      </c>
      <c r="D107" s="199">
        <v>5413.86</v>
      </c>
      <c r="E107" s="198" t="s">
        <v>531</v>
      </c>
      <c r="F107" s="210" t="s">
        <v>625</v>
      </c>
    </row>
    <row r="108" spans="1:6" ht="25.5">
      <c r="A108" s="196">
        <v>103</v>
      </c>
      <c r="B108" s="197" t="s">
        <v>614</v>
      </c>
      <c r="C108" s="196">
        <v>2014</v>
      </c>
      <c r="D108" s="199">
        <v>5413.86</v>
      </c>
      <c r="E108" s="198" t="s">
        <v>531</v>
      </c>
      <c r="F108" s="210" t="s">
        <v>625</v>
      </c>
    </row>
    <row r="109" spans="1:6" ht="25.5">
      <c r="A109" s="196">
        <v>104</v>
      </c>
      <c r="B109" s="197" t="s">
        <v>614</v>
      </c>
      <c r="C109" s="196">
        <v>2014</v>
      </c>
      <c r="D109" s="199">
        <v>5413.86</v>
      </c>
      <c r="E109" s="198" t="s">
        <v>531</v>
      </c>
      <c r="F109" s="210" t="s">
        <v>625</v>
      </c>
    </row>
    <row r="110" spans="1:6" ht="25.5">
      <c r="A110" s="196">
        <v>105</v>
      </c>
      <c r="B110" s="197" t="s">
        <v>614</v>
      </c>
      <c r="C110" s="196">
        <v>2014</v>
      </c>
      <c r="D110" s="199">
        <v>5413.86</v>
      </c>
      <c r="E110" s="198" t="s">
        <v>531</v>
      </c>
      <c r="F110" s="210" t="s">
        <v>625</v>
      </c>
    </row>
    <row r="111" spans="1:6" ht="25.5">
      <c r="A111" s="196">
        <v>106</v>
      </c>
      <c r="B111" s="197" t="s">
        <v>614</v>
      </c>
      <c r="C111" s="196">
        <v>2014</v>
      </c>
      <c r="D111" s="199">
        <v>5413.86</v>
      </c>
      <c r="E111" s="198" t="s">
        <v>531</v>
      </c>
      <c r="F111" s="210" t="s">
        <v>625</v>
      </c>
    </row>
    <row r="112" spans="1:6" ht="25.5">
      <c r="A112" s="196">
        <v>107</v>
      </c>
      <c r="B112" s="197" t="s">
        <v>614</v>
      </c>
      <c r="C112" s="196">
        <v>2014</v>
      </c>
      <c r="D112" s="199">
        <v>5413.86</v>
      </c>
      <c r="E112" s="198" t="s">
        <v>531</v>
      </c>
      <c r="F112" s="210" t="s">
        <v>625</v>
      </c>
    </row>
    <row r="113" spans="1:6" ht="25.5">
      <c r="A113" s="196">
        <v>108</v>
      </c>
      <c r="B113" s="197" t="s">
        <v>614</v>
      </c>
      <c r="C113" s="196">
        <v>2014</v>
      </c>
      <c r="D113" s="199">
        <v>5413.86</v>
      </c>
      <c r="E113" s="198" t="s">
        <v>531</v>
      </c>
      <c r="F113" s="210" t="s">
        <v>625</v>
      </c>
    </row>
    <row r="114" spans="1:6" ht="25.5">
      <c r="A114" s="196">
        <v>109</v>
      </c>
      <c r="B114" s="197" t="s">
        <v>614</v>
      </c>
      <c r="C114" s="196">
        <v>2014</v>
      </c>
      <c r="D114" s="199">
        <v>5413.86</v>
      </c>
      <c r="E114" s="198" t="s">
        <v>531</v>
      </c>
      <c r="F114" s="210" t="s">
        <v>625</v>
      </c>
    </row>
    <row r="115" spans="1:6" ht="25.5">
      <c r="A115" s="196">
        <v>110</v>
      </c>
      <c r="B115" s="197" t="s">
        <v>614</v>
      </c>
      <c r="C115" s="196">
        <v>2014</v>
      </c>
      <c r="D115" s="199">
        <v>5413.86</v>
      </c>
      <c r="E115" s="198" t="s">
        <v>531</v>
      </c>
      <c r="F115" s="210" t="s">
        <v>625</v>
      </c>
    </row>
    <row r="116" spans="1:6" ht="25.5">
      <c r="A116" s="196">
        <v>111</v>
      </c>
      <c r="B116" s="197" t="s">
        <v>614</v>
      </c>
      <c r="C116" s="196">
        <v>2014</v>
      </c>
      <c r="D116" s="199">
        <v>5413.86</v>
      </c>
      <c r="E116" s="198" t="s">
        <v>531</v>
      </c>
      <c r="F116" s="210" t="s">
        <v>625</v>
      </c>
    </row>
    <row r="117" spans="1:6" ht="25.5">
      <c r="A117" s="196">
        <v>112</v>
      </c>
      <c r="B117" s="197" t="s">
        <v>614</v>
      </c>
      <c r="C117" s="196">
        <v>2014</v>
      </c>
      <c r="D117" s="199">
        <v>5413.86</v>
      </c>
      <c r="E117" s="198" t="s">
        <v>531</v>
      </c>
      <c r="F117" s="210" t="s">
        <v>625</v>
      </c>
    </row>
    <row r="118" spans="1:6" ht="25.5">
      <c r="A118" s="196">
        <v>113</v>
      </c>
      <c r="B118" s="197" t="s">
        <v>614</v>
      </c>
      <c r="C118" s="196">
        <v>2014</v>
      </c>
      <c r="D118" s="199">
        <v>5413.86</v>
      </c>
      <c r="E118" s="198" t="s">
        <v>531</v>
      </c>
      <c r="F118" s="210" t="s">
        <v>625</v>
      </c>
    </row>
    <row r="119" spans="1:6" ht="25.5">
      <c r="A119" s="196">
        <v>114</v>
      </c>
      <c r="B119" s="197" t="s">
        <v>614</v>
      </c>
      <c r="C119" s="196">
        <v>2014</v>
      </c>
      <c r="D119" s="199">
        <v>5413.86</v>
      </c>
      <c r="E119" s="198" t="s">
        <v>531</v>
      </c>
      <c r="F119" s="210" t="s">
        <v>625</v>
      </c>
    </row>
    <row r="120" spans="1:6" ht="25.5">
      <c r="A120" s="196">
        <v>115</v>
      </c>
      <c r="B120" s="197" t="s">
        <v>614</v>
      </c>
      <c r="C120" s="196">
        <v>2014</v>
      </c>
      <c r="D120" s="199">
        <v>5413.86</v>
      </c>
      <c r="E120" s="198" t="s">
        <v>531</v>
      </c>
      <c r="F120" s="210" t="s">
        <v>625</v>
      </c>
    </row>
    <row r="121" spans="1:6" ht="25.5">
      <c r="A121" s="196">
        <v>116</v>
      </c>
      <c r="B121" s="197" t="s">
        <v>614</v>
      </c>
      <c r="C121" s="196">
        <v>2014</v>
      </c>
      <c r="D121" s="199">
        <v>5413.86</v>
      </c>
      <c r="E121" s="198" t="s">
        <v>531</v>
      </c>
      <c r="F121" s="210" t="s">
        <v>625</v>
      </c>
    </row>
    <row r="122" spans="1:6" ht="25.5">
      <c r="A122" s="196">
        <v>117</v>
      </c>
      <c r="B122" s="197" t="s">
        <v>614</v>
      </c>
      <c r="C122" s="196">
        <v>2014</v>
      </c>
      <c r="D122" s="199">
        <v>5413.86</v>
      </c>
      <c r="E122" s="198" t="s">
        <v>531</v>
      </c>
      <c r="F122" s="210" t="s">
        <v>625</v>
      </c>
    </row>
    <row r="123" spans="1:6" ht="25.5">
      <c r="A123" s="196">
        <v>118</v>
      </c>
      <c r="B123" s="197" t="s">
        <v>614</v>
      </c>
      <c r="C123" s="196">
        <v>2014</v>
      </c>
      <c r="D123" s="199">
        <v>5413.86</v>
      </c>
      <c r="E123" s="198" t="s">
        <v>531</v>
      </c>
      <c r="F123" s="210" t="s">
        <v>625</v>
      </c>
    </row>
    <row r="124" spans="1:6" ht="25.5">
      <c r="A124" s="196">
        <v>119</v>
      </c>
      <c r="B124" s="197" t="s">
        <v>614</v>
      </c>
      <c r="C124" s="196">
        <v>2014</v>
      </c>
      <c r="D124" s="199">
        <v>5413.86</v>
      </c>
      <c r="E124" s="198" t="s">
        <v>531</v>
      </c>
      <c r="F124" s="210" t="s">
        <v>625</v>
      </c>
    </row>
    <row r="125" spans="1:6" ht="25.5">
      <c r="A125" s="196">
        <v>120</v>
      </c>
      <c r="B125" s="197" t="s">
        <v>614</v>
      </c>
      <c r="C125" s="196">
        <v>2014</v>
      </c>
      <c r="D125" s="199">
        <v>5413.86</v>
      </c>
      <c r="E125" s="198" t="s">
        <v>531</v>
      </c>
      <c r="F125" s="210" t="s">
        <v>625</v>
      </c>
    </row>
    <row r="126" spans="1:6" ht="25.5">
      <c r="A126" s="196">
        <v>121</v>
      </c>
      <c r="B126" s="197" t="s">
        <v>614</v>
      </c>
      <c r="C126" s="196">
        <v>2014</v>
      </c>
      <c r="D126" s="199">
        <v>5413.86</v>
      </c>
      <c r="E126" s="198" t="s">
        <v>531</v>
      </c>
      <c r="F126" s="210" t="s">
        <v>625</v>
      </c>
    </row>
    <row r="127" spans="1:6" ht="25.5">
      <c r="A127" s="196">
        <v>122</v>
      </c>
      <c r="B127" s="197" t="s">
        <v>614</v>
      </c>
      <c r="C127" s="196">
        <v>2014</v>
      </c>
      <c r="D127" s="199">
        <v>5413.86</v>
      </c>
      <c r="E127" s="198" t="s">
        <v>531</v>
      </c>
      <c r="F127" s="210" t="s">
        <v>625</v>
      </c>
    </row>
    <row r="128" spans="1:6" ht="25.5">
      <c r="A128" s="196">
        <v>123</v>
      </c>
      <c r="B128" s="197" t="s">
        <v>614</v>
      </c>
      <c r="C128" s="196">
        <v>2014</v>
      </c>
      <c r="D128" s="199">
        <v>5413.86</v>
      </c>
      <c r="E128" s="198" t="s">
        <v>531</v>
      </c>
      <c r="F128" s="210" t="s">
        <v>625</v>
      </c>
    </row>
    <row r="129" spans="1:6" ht="25.5">
      <c r="A129" s="196">
        <v>124</v>
      </c>
      <c r="B129" s="197" t="s">
        <v>614</v>
      </c>
      <c r="C129" s="196">
        <v>2014</v>
      </c>
      <c r="D129" s="199">
        <v>5413.86</v>
      </c>
      <c r="E129" s="198" t="s">
        <v>531</v>
      </c>
      <c r="F129" s="210" t="s">
        <v>625</v>
      </c>
    </row>
    <row r="130" spans="1:6" ht="25.5">
      <c r="A130" s="196">
        <v>125</v>
      </c>
      <c r="B130" s="197" t="s">
        <v>614</v>
      </c>
      <c r="C130" s="196">
        <v>2014</v>
      </c>
      <c r="D130" s="199">
        <v>5413.86</v>
      </c>
      <c r="E130" s="198" t="s">
        <v>531</v>
      </c>
      <c r="F130" s="210" t="s">
        <v>625</v>
      </c>
    </row>
    <row r="131" spans="1:6" ht="25.5">
      <c r="A131" s="196">
        <v>126</v>
      </c>
      <c r="B131" s="197" t="s">
        <v>614</v>
      </c>
      <c r="C131" s="196">
        <v>2014</v>
      </c>
      <c r="D131" s="199">
        <v>5413.86</v>
      </c>
      <c r="E131" s="198" t="s">
        <v>531</v>
      </c>
      <c r="F131" s="210" t="s">
        <v>625</v>
      </c>
    </row>
    <row r="132" spans="1:6" ht="25.5">
      <c r="A132" s="196">
        <v>127</v>
      </c>
      <c r="B132" s="197" t="s">
        <v>614</v>
      </c>
      <c r="C132" s="196">
        <v>2014</v>
      </c>
      <c r="D132" s="199">
        <v>5413.86</v>
      </c>
      <c r="E132" s="198" t="s">
        <v>531</v>
      </c>
      <c r="F132" s="210" t="s">
        <v>625</v>
      </c>
    </row>
    <row r="133" spans="1:6" ht="25.5">
      <c r="A133" s="196">
        <v>128</v>
      </c>
      <c r="B133" s="197" t="s">
        <v>614</v>
      </c>
      <c r="C133" s="196">
        <v>2014</v>
      </c>
      <c r="D133" s="199">
        <v>5413.86</v>
      </c>
      <c r="E133" s="198" t="s">
        <v>531</v>
      </c>
      <c r="F133" s="210" t="s">
        <v>625</v>
      </c>
    </row>
    <row r="134" spans="1:6" ht="25.5">
      <c r="A134" s="196">
        <v>129</v>
      </c>
      <c r="B134" s="197" t="s">
        <v>614</v>
      </c>
      <c r="C134" s="196">
        <v>2014</v>
      </c>
      <c r="D134" s="199">
        <v>5413.86</v>
      </c>
      <c r="E134" s="198" t="s">
        <v>531</v>
      </c>
      <c r="F134" s="210" t="s">
        <v>625</v>
      </c>
    </row>
    <row r="135" spans="1:6" ht="25.5">
      <c r="A135" s="196">
        <v>130</v>
      </c>
      <c r="B135" s="197" t="s">
        <v>614</v>
      </c>
      <c r="C135" s="196">
        <v>2014</v>
      </c>
      <c r="D135" s="199">
        <v>5413.86</v>
      </c>
      <c r="E135" s="198" t="s">
        <v>531</v>
      </c>
      <c r="F135" s="210" t="s">
        <v>625</v>
      </c>
    </row>
    <row r="136" spans="1:6" ht="25.5">
      <c r="A136" s="196">
        <v>131</v>
      </c>
      <c r="B136" s="197" t="s">
        <v>614</v>
      </c>
      <c r="C136" s="196">
        <v>2014</v>
      </c>
      <c r="D136" s="199">
        <v>5413.86</v>
      </c>
      <c r="E136" s="198" t="s">
        <v>531</v>
      </c>
      <c r="F136" s="210" t="s">
        <v>625</v>
      </c>
    </row>
    <row r="137" spans="1:6" ht="25.5">
      <c r="A137" s="196">
        <v>132</v>
      </c>
      <c r="B137" s="197" t="s">
        <v>614</v>
      </c>
      <c r="C137" s="196">
        <v>2014</v>
      </c>
      <c r="D137" s="199">
        <v>5413.86</v>
      </c>
      <c r="E137" s="198" t="s">
        <v>531</v>
      </c>
      <c r="F137" s="210" t="s">
        <v>625</v>
      </c>
    </row>
    <row r="138" spans="1:6" ht="25.5">
      <c r="A138" s="196">
        <v>133</v>
      </c>
      <c r="B138" s="197" t="s">
        <v>614</v>
      </c>
      <c r="C138" s="196">
        <v>2014</v>
      </c>
      <c r="D138" s="199">
        <v>5413.86</v>
      </c>
      <c r="E138" s="198" t="s">
        <v>531</v>
      </c>
      <c r="F138" s="210" t="s">
        <v>625</v>
      </c>
    </row>
    <row r="139" spans="1:6" ht="25.5">
      <c r="A139" s="196">
        <v>134</v>
      </c>
      <c r="B139" s="197" t="s">
        <v>614</v>
      </c>
      <c r="C139" s="196">
        <v>2014</v>
      </c>
      <c r="D139" s="199">
        <v>5413.86</v>
      </c>
      <c r="E139" s="198" t="s">
        <v>531</v>
      </c>
      <c r="F139" s="210" t="s">
        <v>625</v>
      </c>
    </row>
    <row r="140" spans="1:6" ht="25.5">
      <c r="A140" s="196">
        <v>135</v>
      </c>
      <c r="B140" s="197" t="s">
        <v>614</v>
      </c>
      <c r="C140" s="196">
        <v>2014</v>
      </c>
      <c r="D140" s="199">
        <v>5413.86</v>
      </c>
      <c r="E140" s="198" t="s">
        <v>531</v>
      </c>
      <c r="F140" s="210" t="s">
        <v>625</v>
      </c>
    </row>
    <row r="141" spans="1:6" ht="25.5">
      <c r="A141" s="196">
        <v>136</v>
      </c>
      <c r="B141" s="197" t="s">
        <v>614</v>
      </c>
      <c r="C141" s="196">
        <v>2014</v>
      </c>
      <c r="D141" s="199">
        <v>5413.86</v>
      </c>
      <c r="E141" s="198" t="s">
        <v>531</v>
      </c>
      <c r="F141" s="210" t="s">
        <v>625</v>
      </c>
    </row>
    <row r="142" spans="1:6" ht="25.5">
      <c r="A142" s="196">
        <v>137</v>
      </c>
      <c r="B142" s="197" t="s">
        <v>614</v>
      </c>
      <c r="C142" s="196">
        <v>2014</v>
      </c>
      <c r="D142" s="199">
        <v>5413.86</v>
      </c>
      <c r="E142" s="198" t="s">
        <v>531</v>
      </c>
      <c r="F142" s="210" t="s">
        <v>625</v>
      </c>
    </row>
    <row r="143" spans="1:6" ht="25.5">
      <c r="A143" s="196">
        <v>138</v>
      </c>
      <c r="B143" s="197" t="s">
        <v>614</v>
      </c>
      <c r="C143" s="196">
        <v>2014</v>
      </c>
      <c r="D143" s="199">
        <v>5413.86</v>
      </c>
      <c r="E143" s="198" t="s">
        <v>531</v>
      </c>
      <c r="F143" s="210" t="s">
        <v>625</v>
      </c>
    </row>
    <row r="144" spans="1:6" ht="25.5">
      <c r="A144" s="196">
        <v>139</v>
      </c>
      <c r="B144" s="197" t="s">
        <v>614</v>
      </c>
      <c r="C144" s="196">
        <v>2014</v>
      </c>
      <c r="D144" s="199">
        <v>5413.86</v>
      </c>
      <c r="E144" s="198" t="s">
        <v>531</v>
      </c>
      <c r="F144" s="210" t="s">
        <v>625</v>
      </c>
    </row>
    <row r="145" spans="1:6" ht="25.5">
      <c r="A145" s="196">
        <v>140</v>
      </c>
      <c r="B145" s="197" t="s">
        <v>614</v>
      </c>
      <c r="C145" s="196">
        <v>2014</v>
      </c>
      <c r="D145" s="199">
        <v>5413.86</v>
      </c>
      <c r="E145" s="198" t="s">
        <v>531</v>
      </c>
      <c r="F145" s="210" t="s">
        <v>625</v>
      </c>
    </row>
    <row r="146" spans="1:6" ht="25.5">
      <c r="A146" s="196">
        <v>141</v>
      </c>
      <c r="B146" s="197" t="s">
        <v>614</v>
      </c>
      <c r="C146" s="196">
        <v>2014</v>
      </c>
      <c r="D146" s="199">
        <v>5413.86</v>
      </c>
      <c r="E146" s="198" t="s">
        <v>531</v>
      </c>
      <c r="F146" s="210" t="s">
        <v>625</v>
      </c>
    </row>
    <row r="147" spans="1:6" ht="25.5">
      <c r="A147" s="196">
        <v>142</v>
      </c>
      <c r="B147" s="197" t="s">
        <v>614</v>
      </c>
      <c r="C147" s="196">
        <v>2014</v>
      </c>
      <c r="D147" s="199">
        <v>5413.86</v>
      </c>
      <c r="E147" s="198" t="s">
        <v>531</v>
      </c>
      <c r="F147" s="210" t="s">
        <v>625</v>
      </c>
    </row>
    <row r="148" spans="1:6" ht="25.5">
      <c r="A148" s="196">
        <v>143</v>
      </c>
      <c r="B148" s="197" t="s">
        <v>614</v>
      </c>
      <c r="C148" s="196">
        <v>2014</v>
      </c>
      <c r="D148" s="199">
        <v>5413.86</v>
      </c>
      <c r="E148" s="198" t="s">
        <v>531</v>
      </c>
      <c r="F148" s="210" t="s">
        <v>625</v>
      </c>
    </row>
    <row r="149" spans="1:6" ht="25.5">
      <c r="A149" s="196">
        <v>144</v>
      </c>
      <c r="B149" s="197" t="s">
        <v>614</v>
      </c>
      <c r="C149" s="196">
        <v>2014</v>
      </c>
      <c r="D149" s="199">
        <v>5413.86</v>
      </c>
      <c r="E149" s="198" t="s">
        <v>531</v>
      </c>
      <c r="F149" s="210" t="s">
        <v>625</v>
      </c>
    </row>
    <row r="150" spans="1:6" ht="25.5">
      <c r="A150" s="196">
        <v>145</v>
      </c>
      <c r="B150" s="197" t="s">
        <v>614</v>
      </c>
      <c r="C150" s="196">
        <v>2014</v>
      </c>
      <c r="D150" s="199">
        <v>5413.86</v>
      </c>
      <c r="E150" s="198" t="s">
        <v>615</v>
      </c>
      <c r="F150" s="210" t="s">
        <v>625</v>
      </c>
    </row>
    <row r="151" spans="1:6" ht="25.5">
      <c r="A151" s="196">
        <v>146</v>
      </c>
      <c r="B151" s="197" t="s">
        <v>614</v>
      </c>
      <c r="C151" s="196">
        <v>2014</v>
      </c>
      <c r="D151" s="199">
        <v>5413.86</v>
      </c>
      <c r="E151" s="198" t="s">
        <v>615</v>
      </c>
      <c r="F151" s="210" t="s">
        <v>625</v>
      </c>
    </row>
    <row r="152" spans="1:6" ht="25.5">
      <c r="A152" s="196">
        <v>147</v>
      </c>
      <c r="B152" s="197" t="s">
        <v>614</v>
      </c>
      <c r="C152" s="196">
        <v>2014</v>
      </c>
      <c r="D152" s="199">
        <v>5413.86</v>
      </c>
      <c r="E152" s="198" t="s">
        <v>615</v>
      </c>
      <c r="F152" s="210" t="s">
        <v>625</v>
      </c>
    </row>
    <row r="153" spans="1:6" ht="25.5">
      <c r="A153" s="196">
        <v>148</v>
      </c>
      <c r="B153" s="197" t="s">
        <v>614</v>
      </c>
      <c r="C153" s="196">
        <v>2014</v>
      </c>
      <c r="D153" s="199">
        <v>5413.86</v>
      </c>
      <c r="E153" s="198" t="s">
        <v>615</v>
      </c>
      <c r="F153" s="210" t="s">
        <v>625</v>
      </c>
    </row>
    <row r="154" spans="1:6" ht="25.5">
      <c r="A154" s="196">
        <v>149</v>
      </c>
      <c r="B154" s="197" t="s">
        <v>614</v>
      </c>
      <c r="C154" s="196">
        <v>2014</v>
      </c>
      <c r="D154" s="199">
        <v>5413.86</v>
      </c>
      <c r="E154" s="198" t="s">
        <v>615</v>
      </c>
      <c r="F154" s="210" t="s">
        <v>625</v>
      </c>
    </row>
    <row r="155" spans="1:6" ht="25.5">
      <c r="A155" s="196">
        <v>150</v>
      </c>
      <c r="B155" s="197" t="s">
        <v>614</v>
      </c>
      <c r="C155" s="196">
        <v>2014</v>
      </c>
      <c r="D155" s="199">
        <v>5413.86</v>
      </c>
      <c r="E155" s="198" t="s">
        <v>615</v>
      </c>
      <c r="F155" s="210" t="s">
        <v>625</v>
      </c>
    </row>
    <row r="156" spans="1:6" ht="25.5">
      <c r="A156" s="196">
        <v>151</v>
      </c>
      <c r="B156" s="197" t="s">
        <v>614</v>
      </c>
      <c r="C156" s="196">
        <v>2014</v>
      </c>
      <c r="D156" s="199">
        <v>5413.86</v>
      </c>
      <c r="E156" s="198" t="s">
        <v>615</v>
      </c>
      <c r="F156" s="210" t="s">
        <v>625</v>
      </c>
    </row>
    <row r="157" spans="1:6" ht="25.5">
      <c r="A157" s="196">
        <v>152</v>
      </c>
      <c r="B157" s="197" t="s">
        <v>614</v>
      </c>
      <c r="C157" s="196">
        <v>2014</v>
      </c>
      <c r="D157" s="199">
        <v>5413.86</v>
      </c>
      <c r="E157" s="198" t="s">
        <v>615</v>
      </c>
      <c r="F157" s="210" t="s">
        <v>625</v>
      </c>
    </row>
    <row r="158" spans="1:6" ht="25.5">
      <c r="A158" s="196">
        <v>153</v>
      </c>
      <c r="B158" s="197" t="s">
        <v>614</v>
      </c>
      <c r="C158" s="196">
        <v>2014</v>
      </c>
      <c r="D158" s="199">
        <v>5413.86</v>
      </c>
      <c r="E158" s="198" t="s">
        <v>615</v>
      </c>
      <c r="F158" s="210" t="s">
        <v>625</v>
      </c>
    </row>
    <row r="159" spans="1:6" ht="25.5">
      <c r="A159" s="196">
        <v>154</v>
      </c>
      <c r="B159" s="197" t="s">
        <v>614</v>
      </c>
      <c r="C159" s="196">
        <v>2014</v>
      </c>
      <c r="D159" s="199">
        <v>5413.86</v>
      </c>
      <c r="E159" s="198" t="s">
        <v>615</v>
      </c>
      <c r="F159" s="210" t="s">
        <v>625</v>
      </c>
    </row>
    <row r="160" spans="1:6" ht="25.5">
      <c r="A160" s="196">
        <v>155</v>
      </c>
      <c r="B160" s="197" t="s">
        <v>614</v>
      </c>
      <c r="C160" s="196">
        <v>2014</v>
      </c>
      <c r="D160" s="199">
        <v>5413.86</v>
      </c>
      <c r="E160" s="198" t="s">
        <v>615</v>
      </c>
      <c r="F160" s="210" t="s">
        <v>625</v>
      </c>
    </row>
    <row r="161" spans="1:6" ht="25.5">
      <c r="A161" s="196">
        <v>156</v>
      </c>
      <c r="B161" s="197" t="s">
        <v>614</v>
      </c>
      <c r="C161" s="196">
        <v>2014</v>
      </c>
      <c r="D161" s="199">
        <v>5413.86</v>
      </c>
      <c r="E161" s="198" t="s">
        <v>615</v>
      </c>
      <c r="F161" s="210" t="s">
        <v>625</v>
      </c>
    </row>
    <row r="162" spans="1:6" ht="25.5">
      <c r="A162" s="196">
        <v>157</v>
      </c>
      <c r="B162" s="197" t="s">
        <v>614</v>
      </c>
      <c r="C162" s="196">
        <v>2014</v>
      </c>
      <c r="D162" s="199">
        <v>5413.86</v>
      </c>
      <c r="E162" s="198" t="s">
        <v>615</v>
      </c>
      <c r="F162" s="210" t="s">
        <v>625</v>
      </c>
    </row>
    <row r="163" spans="1:6" ht="25.5">
      <c r="A163" s="196">
        <v>158</v>
      </c>
      <c r="B163" s="197" t="s">
        <v>614</v>
      </c>
      <c r="C163" s="196">
        <v>2014</v>
      </c>
      <c r="D163" s="199">
        <v>5413.86</v>
      </c>
      <c r="E163" s="198" t="s">
        <v>615</v>
      </c>
      <c r="F163" s="210" t="s">
        <v>625</v>
      </c>
    </row>
    <row r="164" spans="1:6" ht="25.5">
      <c r="A164" s="196">
        <v>159</v>
      </c>
      <c r="B164" s="197" t="s">
        <v>614</v>
      </c>
      <c r="C164" s="196">
        <v>2014</v>
      </c>
      <c r="D164" s="199">
        <v>5413.86</v>
      </c>
      <c r="E164" s="198" t="s">
        <v>615</v>
      </c>
      <c r="F164" s="210" t="s">
        <v>625</v>
      </c>
    </row>
    <row r="165" spans="1:6" ht="25.5">
      <c r="A165" s="196">
        <v>160</v>
      </c>
      <c r="B165" s="197" t="s">
        <v>614</v>
      </c>
      <c r="C165" s="196">
        <v>2014</v>
      </c>
      <c r="D165" s="199">
        <v>5413.86</v>
      </c>
      <c r="E165" s="198" t="s">
        <v>615</v>
      </c>
      <c r="F165" s="210" t="s">
        <v>625</v>
      </c>
    </row>
    <row r="166" spans="1:6" ht="25.5">
      <c r="A166" s="196">
        <v>161</v>
      </c>
      <c r="B166" s="197" t="s">
        <v>614</v>
      </c>
      <c r="C166" s="196">
        <v>2014</v>
      </c>
      <c r="D166" s="199">
        <v>5413.86</v>
      </c>
      <c r="E166" s="198" t="s">
        <v>510</v>
      </c>
      <c r="F166" s="210" t="s">
        <v>625</v>
      </c>
    </row>
    <row r="167" spans="1:6" ht="25.5">
      <c r="A167" s="196">
        <v>162</v>
      </c>
      <c r="B167" s="197" t="s">
        <v>614</v>
      </c>
      <c r="C167" s="196">
        <v>2014</v>
      </c>
      <c r="D167" s="199">
        <v>5413.86</v>
      </c>
      <c r="E167" s="198" t="s">
        <v>510</v>
      </c>
      <c r="F167" s="210" t="s">
        <v>625</v>
      </c>
    </row>
    <row r="168" spans="1:6" ht="25.5">
      <c r="A168" s="196">
        <v>163</v>
      </c>
      <c r="B168" s="197" t="s">
        <v>614</v>
      </c>
      <c r="C168" s="196">
        <v>2014</v>
      </c>
      <c r="D168" s="199">
        <v>5413.86</v>
      </c>
      <c r="E168" s="198" t="s">
        <v>510</v>
      </c>
      <c r="F168" s="210" t="s">
        <v>625</v>
      </c>
    </row>
    <row r="169" spans="1:6" ht="25.5">
      <c r="A169" s="196">
        <v>164</v>
      </c>
      <c r="B169" s="197" t="s">
        <v>614</v>
      </c>
      <c r="C169" s="196">
        <v>2014</v>
      </c>
      <c r="D169" s="199">
        <v>5413.86</v>
      </c>
      <c r="E169" s="198" t="s">
        <v>510</v>
      </c>
      <c r="F169" s="210" t="s">
        <v>625</v>
      </c>
    </row>
    <row r="170" spans="1:6" ht="25.5">
      <c r="A170" s="196">
        <v>165</v>
      </c>
      <c r="B170" s="197" t="s">
        <v>614</v>
      </c>
      <c r="C170" s="196">
        <v>2014</v>
      </c>
      <c r="D170" s="199">
        <v>5413.86</v>
      </c>
      <c r="E170" s="198" t="s">
        <v>510</v>
      </c>
      <c r="F170" s="210" t="s">
        <v>625</v>
      </c>
    </row>
    <row r="171" spans="1:6" ht="25.5">
      <c r="A171" s="196">
        <v>166</v>
      </c>
      <c r="B171" s="197" t="s">
        <v>614</v>
      </c>
      <c r="C171" s="196">
        <v>2014</v>
      </c>
      <c r="D171" s="199">
        <v>5413.86</v>
      </c>
      <c r="E171" s="198" t="s">
        <v>510</v>
      </c>
      <c r="F171" s="210" t="s">
        <v>625</v>
      </c>
    </row>
    <row r="172" spans="1:6" ht="25.5">
      <c r="A172" s="196">
        <v>167</v>
      </c>
      <c r="B172" s="197" t="s">
        <v>614</v>
      </c>
      <c r="C172" s="196">
        <v>2014</v>
      </c>
      <c r="D172" s="199">
        <v>5413.86</v>
      </c>
      <c r="E172" s="198" t="s">
        <v>498</v>
      </c>
      <c r="F172" s="210" t="s">
        <v>625</v>
      </c>
    </row>
    <row r="173" spans="1:6" ht="25.5">
      <c r="A173" s="196">
        <v>168</v>
      </c>
      <c r="B173" s="197" t="s">
        <v>614</v>
      </c>
      <c r="C173" s="196">
        <v>2014</v>
      </c>
      <c r="D173" s="199">
        <v>5413.86</v>
      </c>
      <c r="E173" s="198" t="s">
        <v>498</v>
      </c>
      <c r="F173" s="210" t="s">
        <v>625</v>
      </c>
    </row>
    <row r="174" spans="1:6" ht="25.5">
      <c r="A174" s="196">
        <v>169</v>
      </c>
      <c r="B174" s="197" t="s">
        <v>614</v>
      </c>
      <c r="C174" s="196">
        <v>2014</v>
      </c>
      <c r="D174" s="199">
        <v>5413.86</v>
      </c>
      <c r="E174" s="198" t="s">
        <v>498</v>
      </c>
      <c r="F174" s="210" t="s">
        <v>625</v>
      </c>
    </row>
    <row r="175" spans="1:6" ht="25.5">
      <c r="A175" s="196">
        <v>170</v>
      </c>
      <c r="B175" s="197" t="s">
        <v>614</v>
      </c>
      <c r="C175" s="196">
        <v>2014</v>
      </c>
      <c r="D175" s="199">
        <v>5413.86</v>
      </c>
      <c r="E175" s="198" t="s">
        <v>498</v>
      </c>
      <c r="F175" s="210" t="s">
        <v>625</v>
      </c>
    </row>
    <row r="176" spans="1:6" ht="25.5">
      <c r="A176" s="196">
        <v>171</v>
      </c>
      <c r="B176" s="197" t="s">
        <v>614</v>
      </c>
      <c r="C176" s="196">
        <v>2014</v>
      </c>
      <c r="D176" s="199">
        <v>5413.86</v>
      </c>
      <c r="E176" s="198" t="s">
        <v>498</v>
      </c>
      <c r="F176" s="210" t="s">
        <v>625</v>
      </c>
    </row>
    <row r="177" spans="1:6" ht="25.5">
      <c r="A177" s="196">
        <v>172</v>
      </c>
      <c r="B177" s="197" t="s">
        <v>614</v>
      </c>
      <c r="C177" s="196">
        <v>2014</v>
      </c>
      <c r="D177" s="199">
        <v>5413.86</v>
      </c>
      <c r="E177" s="198" t="s">
        <v>498</v>
      </c>
      <c r="F177" s="210" t="s">
        <v>625</v>
      </c>
    </row>
    <row r="178" spans="1:6" ht="25.5">
      <c r="A178" s="196">
        <v>173</v>
      </c>
      <c r="B178" s="197" t="s">
        <v>614</v>
      </c>
      <c r="C178" s="196">
        <v>2014</v>
      </c>
      <c r="D178" s="199">
        <v>5413.86</v>
      </c>
      <c r="E178" s="198" t="s">
        <v>511</v>
      </c>
      <c r="F178" s="210" t="s">
        <v>625</v>
      </c>
    </row>
    <row r="179" spans="1:6" ht="25.5">
      <c r="A179" s="196">
        <v>174</v>
      </c>
      <c r="B179" s="197" t="s">
        <v>614</v>
      </c>
      <c r="C179" s="196">
        <v>2014</v>
      </c>
      <c r="D179" s="199">
        <v>5413.86</v>
      </c>
      <c r="E179" s="198" t="s">
        <v>511</v>
      </c>
      <c r="F179" s="210" t="s">
        <v>625</v>
      </c>
    </row>
    <row r="180" spans="1:6" ht="25.5">
      <c r="A180" s="196">
        <v>175</v>
      </c>
      <c r="B180" s="197" t="s">
        <v>614</v>
      </c>
      <c r="C180" s="196">
        <v>2014</v>
      </c>
      <c r="D180" s="199">
        <v>5413.86</v>
      </c>
      <c r="E180" s="198" t="s">
        <v>511</v>
      </c>
      <c r="F180" s="210" t="s">
        <v>625</v>
      </c>
    </row>
    <row r="181" spans="1:6" ht="25.5">
      <c r="A181" s="196">
        <v>176</v>
      </c>
      <c r="B181" s="197" t="s">
        <v>614</v>
      </c>
      <c r="C181" s="196">
        <v>2014</v>
      </c>
      <c r="D181" s="199">
        <v>5413.86</v>
      </c>
      <c r="E181" s="198" t="s">
        <v>511</v>
      </c>
      <c r="F181" s="210" t="s">
        <v>625</v>
      </c>
    </row>
    <row r="182" spans="1:6" ht="25.5">
      <c r="A182" s="196">
        <v>177</v>
      </c>
      <c r="B182" s="197" t="s">
        <v>614</v>
      </c>
      <c r="C182" s="196">
        <v>2014</v>
      </c>
      <c r="D182" s="199">
        <v>5413.86</v>
      </c>
      <c r="E182" s="198" t="s">
        <v>499</v>
      </c>
      <c r="F182" s="210" t="s">
        <v>625</v>
      </c>
    </row>
    <row r="183" spans="1:6" ht="25.5">
      <c r="A183" s="196">
        <v>178</v>
      </c>
      <c r="B183" s="197" t="s">
        <v>614</v>
      </c>
      <c r="C183" s="196">
        <v>2014</v>
      </c>
      <c r="D183" s="199">
        <v>5413.86</v>
      </c>
      <c r="E183" s="198" t="s">
        <v>499</v>
      </c>
      <c r="F183" s="210" t="s">
        <v>625</v>
      </c>
    </row>
    <row r="184" spans="1:6" ht="25.5">
      <c r="A184" s="196">
        <v>179</v>
      </c>
      <c r="B184" s="197" t="s">
        <v>614</v>
      </c>
      <c r="C184" s="196">
        <v>2014</v>
      </c>
      <c r="D184" s="199">
        <v>5413.86</v>
      </c>
      <c r="E184" s="198" t="s">
        <v>499</v>
      </c>
      <c r="F184" s="210" t="s">
        <v>625</v>
      </c>
    </row>
    <row r="185" spans="1:6" ht="25.5">
      <c r="A185" s="196">
        <v>180</v>
      </c>
      <c r="B185" s="197" t="s">
        <v>614</v>
      </c>
      <c r="C185" s="196">
        <v>2014</v>
      </c>
      <c r="D185" s="199">
        <v>5413.86</v>
      </c>
      <c r="E185" s="198" t="s">
        <v>499</v>
      </c>
      <c r="F185" s="210" t="s">
        <v>625</v>
      </c>
    </row>
    <row r="186" spans="1:6" ht="25.5">
      <c r="A186" s="196">
        <v>181</v>
      </c>
      <c r="B186" s="197" t="s">
        <v>614</v>
      </c>
      <c r="C186" s="196">
        <v>2014</v>
      </c>
      <c r="D186" s="199">
        <v>5413.86</v>
      </c>
      <c r="E186" s="198" t="s">
        <v>499</v>
      </c>
      <c r="F186" s="210" t="s">
        <v>625</v>
      </c>
    </row>
    <row r="187" spans="1:6" ht="25.5">
      <c r="A187" s="196">
        <v>182</v>
      </c>
      <c r="B187" s="197" t="s">
        <v>614</v>
      </c>
      <c r="C187" s="196">
        <v>2014</v>
      </c>
      <c r="D187" s="199">
        <v>5413.86</v>
      </c>
      <c r="E187" s="198" t="s">
        <v>499</v>
      </c>
      <c r="F187" s="210" t="s">
        <v>625</v>
      </c>
    </row>
    <row r="188" spans="1:6" ht="25.5">
      <c r="A188" s="196">
        <v>183</v>
      </c>
      <c r="B188" s="197" t="s">
        <v>614</v>
      </c>
      <c r="C188" s="196">
        <v>2014</v>
      </c>
      <c r="D188" s="199">
        <v>5413.86</v>
      </c>
      <c r="E188" s="198" t="s">
        <v>499</v>
      </c>
      <c r="F188" s="210" t="s">
        <v>625</v>
      </c>
    </row>
    <row r="189" spans="1:6" ht="25.5">
      <c r="A189" s="196">
        <v>184</v>
      </c>
      <c r="B189" s="197" t="s">
        <v>614</v>
      </c>
      <c r="C189" s="196">
        <v>2014</v>
      </c>
      <c r="D189" s="199">
        <v>5413.86</v>
      </c>
      <c r="E189" s="198" t="s">
        <v>499</v>
      </c>
      <c r="F189" s="210" t="s">
        <v>625</v>
      </c>
    </row>
    <row r="190" spans="1:6" ht="25.5">
      <c r="A190" s="196">
        <v>185</v>
      </c>
      <c r="B190" s="197" t="s">
        <v>614</v>
      </c>
      <c r="C190" s="196">
        <v>2014</v>
      </c>
      <c r="D190" s="199">
        <v>5413.86</v>
      </c>
      <c r="E190" s="198" t="s">
        <v>499</v>
      </c>
      <c r="F190" s="210" t="s">
        <v>625</v>
      </c>
    </row>
    <row r="191" spans="1:6" ht="25.5">
      <c r="A191" s="196">
        <v>186</v>
      </c>
      <c r="B191" s="197" t="s">
        <v>614</v>
      </c>
      <c r="C191" s="196">
        <v>2014</v>
      </c>
      <c r="D191" s="199">
        <v>5413.86</v>
      </c>
      <c r="E191" s="198" t="s">
        <v>499</v>
      </c>
      <c r="F191" s="210" t="s">
        <v>625</v>
      </c>
    </row>
    <row r="192" spans="1:6" ht="25.5">
      <c r="A192" s="196">
        <v>187</v>
      </c>
      <c r="B192" s="197" t="s">
        <v>614</v>
      </c>
      <c r="C192" s="196">
        <v>2014</v>
      </c>
      <c r="D192" s="199">
        <v>5413.86</v>
      </c>
      <c r="E192" s="198" t="s">
        <v>499</v>
      </c>
      <c r="F192" s="210" t="s">
        <v>625</v>
      </c>
    </row>
    <row r="193" spans="1:6" ht="25.5">
      <c r="A193" s="196">
        <v>188</v>
      </c>
      <c r="B193" s="197" t="s">
        <v>614</v>
      </c>
      <c r="C193" s="196">
        <v>2014</v>
      </c>
      <c r="D193" s="199">
        <v>5413.86</v>
      </c>
      <c r="E193" s="198" t="s">
        <v>499</v>
      </c>
      <c r="F193" s="210" t="s">
        <v>625</v>
      </c>
    </row>
    <row r="194" spans="1:6" ht="25.5">
      <c r="A194" s="196">
        <v>189</v>
      </c>
      <c r="B194" s="197" t="s">
        <v>614</v>
      </c>
      <c r="C194" s="196">
        <v>2014</v>
      </c>
      <c r="D194" s="199">
        <v>5413.86</v>
      </c>
      <c r="E194" s="198" t="s">
        <v>499</v>
      </c>
      <c r="F194" s="210" t="s">
        <v>625</v>
      </c>
    </row>
    <row r="195" spans="1:6" ht="25.5">
      <c r="A195" s="196">
        <v>190</v>
      </c>
      <c r="B195" s="197" t="s">
        <v>614</v>
      </c>
      <c r="C195" s="196">
        <v>2014</v>
      </c>
      <c r="D195" s="199">
        <v>5413.86</v>
      </c>
      <c r="E195" s="198" t="s">
        <v>499</v>
      </c>
      <c r="F195" s="210" t="s">
        <v>625</v>
      </c>
    </row>
    <row r="196" spans="1:6" ht="25.5">
      <c r="A196" s="196">
        <v>191</v>
      </c>
      <c r="B196" s="197" t="s">
        <v>614</v>
      </c>
      <c r="C196" s="196">
        <v>2014</v>
      </c>
      <c r="D196" s="199">
        <v>5413.86</v>
      </c>
      <c r="E196" s="198" t="s">
        <v>499</v>
      </c>
      <c r="F196" s="210" t="s">
        <v>625</v>
      </c>
    </row>
    <row r="197" spans="1:6" ht="25.5">
      <c r="A197" s="196">
        <v>192</v>
      </c>
      <c r="B197" s="197" t="s">
        <v>614</v>
      </c>
      <c r="C197" s="196">
        <v>2014</v>
      </c>
      <c r="D197" s="199">
        <v>5413.86</v>
      </c>
      <c r="E197" s="198" t="s">
        <v>499</v>
      </c>
      <c r="F197" s="210" t="s">
        <v>625</v>
      </c>
    </row>
    <row r="198" spans="1:6" ht="25.5">
      <c r="A198" s="196">
        <v>193</v>
      </c>
      <c r="B198" s="197" t="s">
        <v>614</v>
      </c>
      <c r="C198" s="196">
        <v>2014</v>
      </c>
      <c r="D198" s="199">
        <v>5413.86</v>
      </c>
      <c r="E198" s="198" t="s">
        <v>499</v>
      </c>
      <c r="F198" s="210" t="s">
        <v>625</v>
      </c>
    </row>
    <row r="199" spans="1:6" ht="25.5">
      <c r="A199" s="196">
        <v>194</v>
      </c>
      <c r="B199" s="197" t="s">
        <v>614</v>
      </c>
      <c r="C199" s="196">
        <v>2014</v>
      </c>
      <c r="D199" s="199">
        <v>5413.86</v>
      </c>
      <c r="E199" s="198" t="s">
        <v>514</v>
      </c>
      <c r="F199" s="210" t="s">
        <v>625</v>
      </c>
    </row>
    <row r="200" spans="1:6" ht="25.5">
      <c r="A200" s="196">
        <v>195</v>
      </c>
      <c r="B200" s="197" t="s">
        <v>614</v>
      </c>
      <c r="C200" s="196">
        <v>2014</v>
      </c>
      <c r="D200" s="199">
        <v>5413.86</v>
      </c>
      <c r="E200" s="198" t="s">
        <v>514</v>
      </c>
      <c r="F200" s="210" t="s">
        <v>625</v>
      </c>
    </row>
    <row r="201" spans="1:6" ht="25.5">
      <c r="A201" s="196">
        <v>196</v>
      </c>
      <c r="B201" s="197" t="s">
        <v>614</v>
      </c>
      <c r="C201" s="196">
        <v>2014</v>
      </c>
      <c r="D201" s="199">
        <v>5413.86</v>
      </c>
      <c r="E201" s="198" t="s">
        <v>514</v>
      </c>
      <c r="F201" s="210" t="s">
        <v>625</v>
      </c>
    </row>
    <row r="202" spans="1:6" ht="25.5">
      <c r="A202" s="196">
        <v>197</v>
      </c>
      <c r="B202" s="197" t="s">
        <v>614</v>
      </c>
      <c r="C202" s="196">
        <v>2014</v>
      </c>
      <c r="D202" s="199">
        <v>5413.86</v>
      </c>
      <c r="E202" s="198" t="s">
        <v>514</v>
      </c>
      <c r="F202" s="210" t="s">
        <v>625</v>
      </c>
    </row>
    <row r="203" spans="1:6" ht="25.5">
      <c r="A203" s="196">
        <v>198</v>
      </c>
      <c r="B203" s="197" t="s">
        <v>614</v>
      </c>
      <c r="C203" s="196">
        <v>2014</v>
      </c>
      <c r="D203" s="199">
        <v>5413.86</v>
      </c>
      <c r="E203" s="198" t="s">
        <v>514</v>
      </c>
      <c r="F203" s="210" t="s">
        <v>625</v>
      </c>
    </row>
    <row r="204" spans="1:6" ht="25.5">
      <c r="A204" s="196">
        <v>199</v>
      </c>
      <c r="B204" s="197" t="s">
        <v>614</v>
      </c>
      <c r="C204" s="196">
        <v>2014</v>
      </c>
      <c r="D204" s="199">
        <v>5413.86</v>
      </c>
      <c r="E204" s="198" t="s">
        <v>514</v>
      </c>
      <c r="F204" s="210" t="s">
        <v>625</v>
      </c>
    </row>
    <row r="205" spans="1:6" ht="25.5">
      <c r="A205" s="196">
        <v>200</v>
      </c>
      <c r="B205" s="197" t="s">
        <v>614</v>
      </c>
      <c r="C205" s="196">
        <v>2014</v>
      </c>
      <c r="D205" s="199">
        <v>5413.86</v>
      </c>
      <c r="E205" s="198" t="s">
        <v>514</v>
      </c>
      <c r="F205" s="210" t="s">
        <v>625</v>
      </c>
    </row>
    <row r="206" spans="1:6" ht="12.75">
      <c r="A206" s="196"/>
      <c r="B206" s="197"/>
      <c r="C206" s="196" t="s">
        <v>17</v>
      </c>
      <c r="D206" s="195">
        <f>SUM(D6:D205)</f>
        <v>1082771.9999999984</v>
      </c>
      <c r="E206" s="241"/>
      <c r="F206" s="242"/>
    </row>
  </sheetData>
  <sheetProtection/>
  <mergeCells count="2">
    <mergeCell ref="A2:D2"/>
    <mergeCell ref="A4:F4"/>
  </mergeCells>
  <printOptions/>
  <pageMargins left="0.7" right="0.7" top="0.75" bottom="0.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T27"/>
  <sheetViews>
    <sheetView view="pageBreakPreview" zoomScaleSheetLayoutView="100" zoomScalePageLayoutView="0" workbookViewId="0" topLeftCell="A7">
      <selection activeCell="R16" sqref="R16"/>
    </sheetView>
  </sheetViews>
  <sheetFormatPr defaultColWidth="9.140625" defaultRowHeight="12.75"/>
  <cols>
    <col min="1" max="1" width="4.57421875" style="3" customWidth="1"/>
    <col min="2" max="2" width="14.8515625" style="3" customWidth="1"/>
    <col min="3" max="3" width="14.00390625" style="3" customWidth="1"/>
    <col min="4" max="4" width="21.8515625" style="7" customWidth="1"/>
    <col min="5" max="5" width="10.8515625" style="3" customWidth="1"/>
    <col min="6" max="6" width="16.421875" style="3" customWidth="1"/>
    <col min="7" max="7" width="12.00390625" style="3" customWidth="1"/>
    <col min="8" max="8" width="13.140625" style="3" customWidth="1"/>
    <col min="9" max="9" width="10.8515625" style="5" customWidth="1"/>
    <col min="10" max="10" width="10.00390625" style="3" customWidth="1"/>
    <col min="11" max="11" width="14.7109375" style="3" customWidth="1"/>
    <col min="12" max="12" width="11.7109375" style="3" customWidth="1"/>
    <col min="13" max="13" width="10.8515625" style="3" customWidth="1"/>
    <col min="14" max="14" width="11.140625" style="3" customWidth="1"/>
    <col min="15" max="15" width="12.57421875" style="3" customWidth="1"/>
    <col min="16" max="16" width="7.140625" style="3" customWidth="1"/>
    <col min="17" max="17" width="7.421875" style="3" customWidth="1"/>
    <col min="18" max="18" width="7.140625" style="3" customWidth="1"/>
    <col min="19" max="19" width="6.7109375" style="3" customWidth="1"/>
    <col min="20" max="16384" width="9.140625" style="3" customWidth="1"/>
  </cols>
  <sheetData>
    <row r="1" ht="18">
      <c r="A1" s="4" t="s">
        <v>76</v>
      </c>
    </row>
    <row r="2" spans="1:8" ht="23.25" customHeight="1" thickBot="1">
      <c r="A2" s="283" t="s">
        <v>18</v>
      </c>
      <c r="B2" s="283"/>
      <c r="C2" s="283"/>
      <c r="D2" s="283"/>
      <c r="E2" s="283"/>
      <c r="F2" s="283"/>
      <c r="G2" s="283"/>
      <c r="H2" s="283"/>
    </row>
    <row r="3" spans="1:20" s="10" customFormat="1" ht="18" customHeight="1">
      <c r="A3" s="289" t="s">
        <v>19</v>
      </c>
      <c r="B3" s="284" t="s">
        <v>20</v>
      </c>
      <c r="C3" s="284" t="s">
        <v>21</v>
      </c>
      <c r="D3" s="284" t="s">
        <v>22</v>
      </c>
      <c r="E3" s="284" t="s">
        <v>23</v>
      </c>
      <c r="F3" s="284" t="s">
        <v>14</v>
      </c>
      <c r="G3" s="284" t="s">
        <v>57</v>
      </c>
      <c r="H3" s="284" t="s">
        <v>24</v>
      </c>
      <c r="I3" s="284" t="s">
        <v>15</v>
      </c>
      <c r="J3" s="287" t="s">
        <v>58</v>
      </c>
      <c r="K3" s="287" t="s">
        <v>490</v>
      </c>
      <c r="L3" s="287" t="s">
        <v>59</v>
      </c>
      <c r="M3" s="287"/>
      <c r="N3" s="287" t="s">
        <v>60</v>
      </c>
      <c r="O3" s="287"/>
      <c r="P3" s="299" t="s">
        <v>66</v>
      </c>
      <c r="Q3" s="300"/>
      <c r="R3" s="300"/>
      <c r="S3" s="301"/>
      <c r="T3" s="296" t="s">
        <v>61</v>
      </c>
    </row>
    <row r="4" spans="1:20" s="10" customFormat="1" ht="36.75" customHeight="1">
      <c r="A4" s="290"/>
      <c r="B4" s="285"/>
      <c r="C4" s="285"/>
      <c r="D4" s="285"/>
      <c r="E4" s="285"/>
      <c r="F4" s="285"/>
      <c r="G4" s="285"/>
      <c r="H4" s="285"/>
      <c r="I4" s="285"/>
      <c r="J4" s="257"/>
      <c r="K4" s="257"/>
      <c r="L4" s="257"/>
      <c r="M4" s="257"/>
      <c r="N4" s="257"/>
      <c r="O4" s="257"/>
      <c r="P4" s="302"/>
      <c r="Q4" s="303"/>
      <c r="R4" s="303"/>
      <c r="S4" s="304"/>
      <c r="T4" s="297"/>
    </row>
    <row r="5" spans="1:20" s="10" customFormat="1" ht="42" customHeight="1" thickBot="1">
      <c r="A5" s="291"/>
      <c r="B5" s="286"/>
      <c r="C5" s="286"/>
      <c r="D5" s="286"/>
      <c r="E5" s="286"/>
      <c r="F5" s="286"/>
      <c r="G5" s="286"/>
      <c r="H5" s="286"/>
      <c r="I5" s="286"/>
      <c r="J5" s="288"/>
      <c r="K5" s="288"/>
      <c r="L5" s="62" t="s">
        <v>25</v>
      </c>
      <c r="M5" s="62" t="s">
        <v>26</v>
      </c>
      <c r="N5" s="62" t="s">
        <v>25</v>
      </c>
      <c r="O5" s="62" t="s">
        <v>26</v>
      </c>
      <c r="P5" s="63" t="s">
        <v>62</v>
      </c>
      <c r="Q5" s="63" t="s">
        <v>63</v>
      </c>
      <c r="R5" s="63" t="s">
        <v>64</v>
      </c>
      <c r="S5" s="63" t="s">
        <v>65</v>
      </c>
      <c r="T5" s="298"/>
    </row>
    <row r="6" spans="1:20" ht="18.75" customHeight="1">
      <c r="A6" s="282" t="s">
        <v>360</v>
      </c>
      <c r="B6" s="282"/>
      <c r="C6" s="282"/>
      <c r="D6" s="282"/>
      <c r="E6" s="282"/>
      <c r="F6" s="282"/>
      <c r="G6" s="282"/>
      <c r="H6" s="282"/>
      <c r="I6" s="282"/>
      <c r="J6" s="282"/>
      <c r="K6" s="282"/>
      <c r="L6" s="282"/>
      <c r="M6" s="282"/>
      <c r="N6" s="282"/>
      <c r="O6" s="282"/>
      <c r="P6" s="282"/>
      <c r="Q6" s="53"/>
      <c r="R6" s="53"/>
      <c r="S6" s="53"/>
      <c r="T6" s="53"/>
    </row>
    <row r="7" spans="1:20" ht="18.75" customHeight="1">
      <c r="A7" s="72">
        <v>1</v>
      </c>
      <c r="B7" s="141" t="s">
        <v>361</v>
      </c>
      <c r="C7" s="141" t="s">
        <v>362</v>
      </c>
      <c r="D7" s="141" t="s">
        <v>363</v>
      </c>
      <c r="E7" s="141" t="s">
        <v>364</v>
      </c>
      <c r="F7" s="156" t="s">
        <v>365</v>
      </c>
      <c r="G7" s="141" t="s">
        <v>366</v>
      </c>
      <c r="H7" s="156">
        <v>1982</v>
      </c>
      <c r="I7" s="156" t="s">
        <v>367</v>
      </c>
      <c r="J7" s="141" t="s">
        <v>368</v>
      </c>
      <c r="K7" s="72"/>
      <c r="L7" s="141" t="s">
        <v>369</v>
      </c>
      <c r="M7" s="141" t="s">
        <v>370</v>
      </c>
      <c r="N7" s="141"/>
      <c r="O7" s="141"/>
      <c r="P7" s="74" t="s">
        <v>489</v>
      </c>
      <c r="Q7" s="30" t="s">
        <v>489</v>
      </c>
      <c r="R7" s="30"/>
      <c r="S7" s="30"/>
      <c r="T7" s="54"/>
    </row>
    <row r="8" spans="1:20" ht="18.75" customHeight="1">
      <c r="A8" s="2">
        <v>2</v>
      </c>
      <c r="B8" s="77" t="s">
        <v>371</v>
      </c>
      <c r="C8" s="77" t="s">
        <v>372</v>
      </c>
      <c r="D8" s="77">
        <v>342706</v>
      </c>
      <c r="E8" s="77" t="s">
        <v>373</v>
      </c>
      <c r="F8" s="55" t="s">
        <v>365</v>
      </c>
      <c r="G8" s="77" t="s">
        <v>374</v>
      </c>
      <c r="H8" s="55">
        <v>1980</v>
      </c>
      <c r="I8" s="55" t="s">
        <v>375</v>
      </c>
      <c r="J8" s="77" t="s">
        <v>376</v>
      </c>
      <c r="K8" s="2"/>
      <c r="L8" s="77" t="s">
        <v>377</v>
      </c>
      <c r="M8" s="77" t="s">
        <v>378</v>
      </c>
      <c r="N8" s="77"/>
      <c r="O8" s="77"/>
      <c r="P8" s="30" t="s">
        <v>489</v>
      </c>
      <c r="Q8" s="30" t="s">
        <v>489</v>
      </c>
      <c r="R8" s="30"/>
      <c r="S8" s="30"/>
      <c r="T8" s="54"/>
    </row>
    <row r="9" spans="1:20" ht="18.75" customHeight="1">
      <c r="A9" s="2">
        <v>3</v>
      </c>
      <c r="B9" s="77" t="s">
        <v>379</v>
      </c>
      <c r="C9" s="77" t="s">
        <v>380</v>
      </c>
      <c r="D9" s="77">
        <v>4213465</v>
      </c>
      <c r="E9" s="77" t="s">
        <v>381</v>
      </c>
      <c r="F9" s="55" t="s">
        <v>365</v>
      </c>
      <c r="G9" s="77" t="s">
        <v>382</v>
      </c>
      <c r="H9" s="55">
        <v>1984</v>
      </c>
      <c r="I9" s="55" t="s">
        <v>383</v>
      </c>
      <c r="J9" s="77" t="s">
        <v>384</v>
      </c>
      <c r="K9" s="2"/>
      <c r="L9" s="77" t="s">
        <v>385</v>
      </c>
      <c r="M9" s="77" t="s">
        <v>386</v>
      </c>
      <c r="N9" s="77"/>
      <c r="O9" s="77"/>
      <c r="P9" s="30" t="s">
        <v>489</v>
      </c>
      <c r="Q9" s="30" t="s">
        <v>489</v>
      </c>
      <c r="R9" s="30"/>
      <c r="S9" s="30"/>
      <c r="T9" s="54"/>
    </row>
    <row r="10" spans="1:20" ht="25.5">
      <c r="A10" s="2">
        <v>4</v>
      </c>
      <c r="B10" s="77" t="s">
        <v>388</v>
      </c>
      <c r="C10" s="77">
        <v>7291</v>
      </c>
      <c r="D10" s="77" t="s">
        <v>389</v>
      </c>
      <c r="E10" s="77" t="s">
        <v>390</v>
      </c>
      <c r="F10" s="208" t="s">
        <v>391</v>
      </c>
      <c r="G10" s="77"/>
      <c r="H10" s="208">
        <v>2002</v>
      </c>
      <c r="I10" s="208"/>
      <c r="J10" s="77"/>
      <c r="K10" s="2"/>
      <c r="L10" s="77" t="s">
        <v>392</v>
      </c>
      <c r="M10" s="77" t="s">
        <v>393</v>
      </c>
      <c r="N10" s="77"/>
      <c r="O10" s="77"/>
      <c r="P10" s="30" t="s">
        <v>489</v>
      </c>
      <c r="Q10" s="30"/>
      <c r="R10" s="30"/>
      <c r="S10" s="30"/>
      <c r="T10" s="54"/>
    </row>
    <row r="11" spans="1:20" ht="51">
      <c r="A11" s="2">
        <v>5</v>
      </c>
      <c r="B11" s="77" t="s">
        <v>394</v>
      </c>
      <c r="C11" s="77" t="s">
        <v>395</v>
      </c>
      <c r="D11" s="77" t="s">
        <v>396</v>
      </c>
      <c r="E11" s="77" t="s">
        <v>397</v>
      </c>
      <c r="F11" s="77" t="s">
        <v>398</v>
      </c>
      <c r="G11" s="77" t="s">
        <v>399</v>
      </c>
      <c r="H11" s="55">
        <v>2008</v>
      </c>
      <c r="I11" s="55">
        <v>9</v>
      </c>
      <c r="J11" s="77" t="s">
        <v>400</v>
      </c>
      <c r="K11" s="207">
        <v>21200</v>
      </c>
      <c r="L11" s="77" t="s">
        <v>401</v>
      </c>
      <c r="M11" s="77" t="s">
        <v>402</v>
      </c>
      <c r="N11" s="77" t="s">
        <v>401</v>
      </c>
      <c r="O11" s="77" t="s">
        <v>402</v>
      </c>
      <c r="P11" s="30" t="s">
        <v>489</v>
      </c>
      <c r="Q11" s="30" t="s">
        <v>489</v>
      </c>
      <c r="R11" s="30" t="s">
        <v>489</v>
      </c>
      <c r="S11" s="30" t="s">
        <v>489</v>
      </c>
      <c r="T11" s="54"/>
    </row>
    <row r="12" spans="1:20" ht="25.5">
      <c r="A12" s="2">
        <v>6</v>
      </c>
      <c r="B12" s="77" t="s">
        <v>403</v>
      </c>
      <c r="C12" s="77" t="s">
        <v>404</v>
      </c>
      <c r="D12" s="77" t="s">
        <v>405</v>
      </c>
      <c r="E12" s="77" t="s">
        <v>406</v>
      </c>
      <c r="F12" s="77" t="s">
        <v>407</v>
      </c>
      <c r="G12" s="77" t="s">
        <v>408</v>
      </c>
      <c r="H12" s="55">
        <v>2004</v>
      </c>
      <c r="I12" s="55">
        <v>5</v>
      </c>
      <c r="J12" s="77"/>
      <c r="K12" s="207">
        <v>6800</v>
      </c>
      <c r="L12" s="77" t="s">
        <v>409</v>
      </c>
      <c r="M12" s="77" t="s">
        <v>410</v>
      </c>
      <c r="N12" s="77" t="s">
        <v>411</v>
      </c>
      <c r="O12" s="77" t="s">
        <v>412</v>
      </c>
      <c r="P12" s="30" t="s">
        <v>489</v>
      </c>
      <c r="Q12" s="30" t="s">
        <v>489</v>
      </c>
      <c r="R12" s="30" t="s">
        <v>489</v>
      </c>
      <c r="S12" s="30"/>
      <c r="T12" s="54"/>
    </row>
    <row r="13" spans="1:20" ht="36.75" customHeight="1">
      <c r="A13" s="2">
        <v>7</v>
      </c>
      <c r="B13" s="77" t="s">
        <v>413</v>
      </c>
      <c r="C13" s="77" t="s">
        <v>414</v>
      </c>
      <c r="D13" s="77">
        <v>7638</v>
      </c>
      <c r="E13" s="77" t="s">
        <v>415</v>
      </c>
      <c r="F13" s="156" t="s">
        <v>365</v>
      </c>
      <c r="G13" s="77" t="s">
        <v>382</v>
      </c>
      <c r="H13" s="156">
        <v>1982</v>
      </c>
      <c r="I13" s="156" t="s">
        <v>383</v>
      </c>
      <c r="J13" s="77" t="s">
        <v>416</v>
      </c>
      <c r="K13" s="2"/>
      <c r="L13" s="77" t="s">
        <v>377</v>
      </c>
      <c r="M13" s="77" t="s">
        <v>417</v>
      </c>
      <c r="N13" s="77"/>
      <c r="O13" s="77"/>
      <c r="P13" s="30" t="s">
        <v>489</v>
      </c>
      <c r="Q13" s="30" t="s">
        <v>489</v>
      </c>
      <c r="R13" s="30"/>
      <c r="S13" s="30"/>
      <c r="T13" s="54"/>
    </row>
    <row r="14" spans="1:20" ht="18.75" customHeight="1">
      <c r="A14" s="2">
        <v>8</v>
      </c>
      <c r="B14" s="77" t="s">
        <v>418</v>
      </c>
      <c r="C14" s="77" t="s">
        <v>419</v>
      </c>
      <c r="D14" s="77">
        <v>15622</v>
      </c>
      <c r="E14" s="77" t="s">
        <v>420</v>
      </c>
      <c r="F14" s="156" t="s">
        <v>365</v>
      </c>
      <c r="G14" s="77" t="s">
        <v>421</v>
      </c>
      <c r="H14" s="55">
        <v>1999</v>
      </c>
      <c r="I14" s="55" t="s">
        <v>383</v>
      </c>
      <c r="J14" s="77" t="s">
        <v>422</v>
      </c>
      <c r="K14" s="207">
        <v>6800</v>
      </c>
      <c r="L14" s="77" t="s">
        <v>377</v>
      </c>
      <c r="M14" s="77" t="s">
        <v>417</v>
      </c>
      <c r="N14" s="77" t="s">
        <v>377</v>
      </c>
      <c r="O14" s="77" t="s">
        <v>417</v>
      </c>
      <c r="P14" s="30" t="s">
        <v>489</v>
      </c>
      <c r="Q14" s="30" t="s">
        <v>489</v>
      </c>
      <c r="R14" s="30" t="s">
        <v>489</v>
      </c>
      <c r="S14" s="30"/>
      <c r="T14" s="54"/>
    </row>
    <row r="15" spans="1:20" ht="18.75" customHeight="1">
      <c r="A15" s="2">
        <v>9</v>
      </c>
      <c r="B15" s="77" t="s">
        <v>423</v>
      </c>
      <c r="C15" s="77" t="s">
        <v>424</v>
      </c>
      <c r="D15" s="77" t="s">
        <v>425</v>
      </c>
      <c r="E15" s="77" t="s">
        <v>426</v>
      </c>
      <c r="F15" s="156" t="s">
        <v>365</v>
      </c>
      <c r="G15" s="77" t="s">
        <v>427</v>
      </c>
      <c r="H15" s="55">
        <v>2002</v>
      </c>
      <c r="I15" s="55" t="s">
        <v>383</v>
      </c>
      <c r="J15" s="77" t="s">
        <v>428</v>
      </c>
      <c r="K15" s="207">
        <v>45800</v>
      </c>
      <c r="L15" s="77" t="s">
        <v>377</v>
      </c>
      <c r="M15" s="77" t="s">
        <v>417</v>
      </c>
      <c r="N15" s="77" t="s">
        <v>377</v>
      </c>
      <c r="O15" s="77" t="s">
        <v>417</v>
      </c>
      <c r="P15" s="30" t="s">
        <v>489</v>
      </c>
      <c r="Q15" s="30" t="s">
        <v>489</v>
      </c>
      <c r="R15" s="30" t="s">
        <v>489</v>
      </c>
      <c r="S15" s="30"/>
      <c r="T15" s="54"/>
    </row>
    <row r="16" spans="1:20" ht="18.75" customHeight="1">
      <c r="A16" s="2">
        <v>10</v>
      </c>
      <c r="B16" s="77" t="s">
        <v>371</v>
      </c>
      <c r="C16" s="77" t="s">
        <v>429</v>
      </c>
      <c r="D16" s="77">
        <v>462927</v>
      </c>
      <c r="E16" s="77" t="s">
        <v>430</v>
      </c>
      <c r="F16" s="156" t="s">
        <v>365</v>
      </c>
      <c r="G16" s="77" t="s">
        <v>374</v>
      </c>
      <c r="H16" s="55">
        <v>1987</v>
      </c>
      <c r="I16" s="55" t="s">
        <v>383</v>
      </c>
      <c r="J16" s="77" t="s">
        <v>387</v>
      </c>
      <c r="K16" s="207"/>
      <c r="L16" s="77" t="s">
        <v>431</v>
      </c>
      <c r="M16" s="77" t="s">
        <v>432</v>
      </c>
      <c r="N16" s="77"/>
      <c r="O16" s="77"/>
      <c r="P16" s="30" t="s">
        <v>489</v>
      </c>
      <c r="Q16" s="30" t="s">
        <v>489</v>
      </c>
      <c r="R16" s="30"/>
      <c r="S16" s="30"/>
      <c r="T16" s="54"/>
    </row>
    <row r="17" spans="1:20" ht="25.5">
      <c r="A17" s="2">
        <v>11</v>
      </c>
      <c r="B17" s="55" t="s">
        <v>433</v>
      </c>
      <c r="C17" s="209" t="s">
        <v>434</v>
      </c>
      <c r="D17" s="55" t="s">
        <v>435</v>
      </c>
      <c r="E17" s="55" t="s">
        <v>436</v>
      </c>
      <c r="F17" s="156" t="s">
        <v>365</v>
      </c>
      <c r="G17" s="77" t="s">
        <v>437</v>
      </c>
      <c r="H17" s="55">
        <v>2007</v>
      </c>
      <c r="I17" s="55" t="s">
        <v>438</v>
      </c>
      <c r="J17" s="55" t="s">
        <v>439</v>
      </c>
      <c r="K17" s="207">
        <v>148300</v>
      </c>
      <c r="L17" s="55" t="s">
        <v>440</v>
      </c>
      <c r="M17" s="55" t="s">
        <v>441</v>
      </c>
      <c r="N17" s="55" t="s">
        <v>440</v>
      </c>
      <c r="O17" s="55" t="s">
        <v>441</v>
      </c>
      <c r="P17" s="30" t="s">
        <v>489</v>
      </c>
      <c r="Q17" s="30" t="s">
        <v>489</v>
      </c>
      <c r="R17" s="30" t="s">
        <v>489</v>
      </c>
      <c r="S17" s="30"/>
      <c r="T17" s="54"/>
    </row>
    <row r="18" spans="1:20" ht="25.5">
      <c r="A18" s="2">
        <v>12</v>
      </c>
      <c r="B18" s="77" t="s">
        <v>442</v>
      </c>
      <c r="C18" s="209" t="s">
        <v>443</v>
      </c>
      <c r="D18" s="77" t="s">
        <v>444</v>
      </c>
      <c r="E18" s="77" t="s">
        <v>445</v>
      </c>
      <c r="F18" s="77" t="s">
        <v>446</v>
      </c>
      <c r="G18" s="77"/>
      <c r="H18" s="77">
        <v>2010</v>
      </c>
      <c r="I18" s="77"/>
      <c r="J18" s="55"/>
      <c r="K18" s="2"/>
      <c r="L18" s="77" t="s">
        <v>447</v>
      </c>
      <c r="M18" s="77" t="s">
        <v>448</v>
      </c>
      <c r="N18" s="77"/>
      <c r="O18" s="77"/>
      <c r="P18" s="30" t="s">
        <v>489</v>
      </c>
      <c r="Q18" s="30"/>
      <c r="R18" s="30"/>
      <c r="S18" s="30"/>
      <c r="T18" s="54"/>
    </row>
    <row r="19" spans="1:20" ht="18.75" customHeight="1">
      <c r="A19" s="2">
        <v>13</v>
      </c>
      <c r="B19" s="55" t="s">
        <v>449</v>
      </c>
      <c r="C19" s="55" t="s">
        <v>450</v>
      </c>
      <c r="D19" s="77">
        <v>7305805</v>
      </c>
      <c r="E19" s="55" t="s">
        <v>451</v>
      </c>
      <c r="F19" s="55" t="s">
        <v>365</v>
      </c>
      <c r="G19" s="77" t="s">
        <v>452</v>
      </c>
      <c r="H19" s="55">
        <v>1973</v>
      </c>
      <c r="I19" s="55" t="s">
        <v>453</v>
      </c>
      <c r="J19" s="55" t="s">
        <v>454</v>
      </c>
      <c r="K19" s="2"/>
      <c r="L19" s="55" t="s">
        <v>455</v>
      </c>
      <c r="M19" s="55" t="s">
        <v>456</v>
      </c>
      <c r="N19" s="77"/>
      <c r="O19" s="77"/>
      <c r="P19" s="30" t="s">
        <v>489</v>
      </c>
      <c r="Q19" s="30" t="s">
        <v>489</v>
      </c>
      <c r="R19" s="30"/>
      <c r="S19" s="30"/>
      <c r="T19" s="54"/>
    </row>
    <row r="20" spans="1:20" ht="18.75" customHeight="1">
      <c r="A20" s="2">
        <v>14</v>
      </c>
      <c r="B20" s="55" t="s">
        <v>457</v>
      </c>
      <c r="C20" s="55" t="s">
        <v>458</v>
      </c>
      <c r="D20" s="206" t="s">
        <v>459</v>
      </c>
      <c r="E20" s="55" t="s">
        <v>460</v>
      </c>
      <c r="F20" s="55" t="s">
        <v>365</v>
      </c>
      <c r="G20" s="77" t="s">
        <v>461</v>
      </c>
      <c r="H20" s="55">
        <v>2001</v>
      </c>
      <c r="I20" s="55" t="s">
        <v>462</v>
      </c>
      <c r="J20" s="55" t="s">
        <v>463</v>
      </c>
      <c r="K20" s="207">
        <v>11500</v>
      </c>
      <c r="L20" s="55" t="s">
        <v>464</v>
      </c>
      <c r="M20" s="55" t="s">
        <v>465</v>
      </c>
      <c r="N20" s="55" t="s">
        <v>466</v>
      </c>
      <c r="O20" s="55" t="s">
        <v>467</v>
      </c>
      <c r="P20" s="30" t="s">
        <v>489</v>
      </c>
      <c r="Q20" s="30" t="s">
        <v>489</v>
      </c>
      <c r="R20" s="30" t="s">
        <v>489</v>
      </c>
      <c r="S20" s="30"/>
      <c r="T20" s="54"/>
    </row>
    <row r="21" spans="1:20" ht="18.75" customHeight="1">
      <c r="A21" s="2">
        <v>15</v>
      </c>
      <c r="B21" s="55" t="s">
        <v>468</v>
      </c>
      <c r="C21" s="55">
        <v>3324</v>
      </c>
      <c r="D21" s="206" t="s">
        <v>469</v>
      </c>
      <c r="E21" s="55" t="s">
        <v>470</v>
      </c>
      <c r="F21" s="55" t="s">
        <v>365</v>
      </c>
      <c r="G21" s="77" t="s">
        <v>421</v>
      </c>
      <c r="H21" s="55">
        <v>2000</v>
      </c>
      <c r="I21" s="55" t="s">
        <v>471</v>
      </c>
      <c r="J21" s="55" t="s">
        <v>422</v>
      </c>
      <c r="K21" s="207">
        <v>9500</v>
      </c>
      <c r="L21" s="55" t="s">
        <v>472</v>
      </c>
      <c r="M21" s="55" t="s">
        <v>473</v>
      </c>
      <c r="N21" s="55" t="s">
        <v>472</v>
      </c>
      <c r="O21" s="55" t="s">
        <v>473</v>
      </c>
      <c r="P21" s="30" t="s">
        <v>489</v>
      </c>
      <c r="Q21" s="30" t="s">
        <v>489</v>
      </c>
      <c r="R21" s="30" t="s">
        <v>489</v>
      </c>
      <c r="S21" s="30"/>
      <c r="T21" s="54"/>
    </row>
    <row r="22" spans="1:20" s="10" customFormat="1" ht="18.75" customHeight="1">
      <c r="A22" s="293" t="s">
        <v>474</v>
      </c>
      <c r="B22" s="294"/>
      <c r="C22" s="294"/>
      <c r="D22" s="294"/>
      <c r="E22" s="294"/>
      <c r="F22" s="294"/>
      <c r="G22" s="294"/>
      <c r="H22" s="294"/>
      <c r="I22" s="294"/>
      <c r="J22" s="294"/>
      <c r="K22" s="294"/>
      <c r="L22" s="294"/>
      <c r="M22" s="294"/>
      <c r="N22" s="294"/>
      <c r="O22" s="294"/>
      <c r="P22" s="295"/>
      <c r="Q22" s="137"/>
      <c r="R22" s="137"/>
      <c r="S22" s="137"/>
      <c r="T22" s="137"/>
    </row>
    <row r="23" spans="1:20" ht="18.75" customHeight="1">
      <c r="A23" s="2">
        <v>16</v>
      </c>
      <c r="B23" s="55" t="s">
        <v>475</v>
      </c>
      <c r="C23" s="55" t="s">
        <v>476</v>
      </c>
      <c r="D23" s="206" t="s">
        <v>477</v>
      </c>
      <c r="E23" s="55" t="s">
        <v>478</v>
      </c>
      <c r="F23" s="55" t="s">
        <v>365</v>
      </c>
      <c r="G23" s="77" t="s">
        <v>479</v>
      </c>
      <c r="H23" s="55">
        <v>2016</v>
      </c>
      <c r="I23" s="55" t="s">
        <v>471</v>
      </c>
      <c r="J23" s="55" t="s">
        <v>422</v>
      </c>
      <c r="K23" s="207">
        <v>125500</v>
      </c>
      <c r="L23" s="55" t="s">
        <v>480</v>
      </c>
      <c r="M23" s="55" t="s">
        <v>481</v>
      </c>
      <c r="N23" s="55" t="s">
        <v>480</v>
      </c>
      <c r="O23" s="55" t="s">
        <v>481</v>
      </c>
      <c r="P23" s="30" t="s">
        <v>489</v>
      </c>
      <c r="Q23" s="30" t="s">
        <v>489</v>
      </c>
      <c r="R23" s="30" t="s">
        <v>489</v>
      </c>
      <c r="S23" s="54"/>
      <c r="T23" s="54"/>
    </row>
    <row r="24" spans="1:20" ht="12.75">
      <c r="A24" s="293" t="s">
        <v>482</v>
      </c>
      <c r="B24" s="294"/>
      <c r="C24" s="294"/>
      <c r="D24" s="294"/>
      <c r="E24" s="294"/>
      <c r="F24" s="294"/>
      <c r="G24" s="294"/>
      <c r="H24" s="294"/>
      <c r="I24" s="294"/>
      <c r="J24" s="294"/>
      <c r="K24" s="294"/>
      <c r="L24" s="294"/>
      <c r="M24" s="294"/>
      <c r="N24" s="294"/>
      <c r="O24" s="294"/>
      <c r="P24" s="295"/>
      <c r="Q24" s="138"/>
      <c r="R24" s="138"/>
      <c r="S24" s="138"/>
      <c r="T24" s="138"/>
    </row>
    <row r="25" spans="1:20" ht="21" customHeight="1">
      <c r="A25" s="2">
        <v>17</v>
      </c>
      <c r="B25" s="55" t="s">
        <v>483</v>
      </c>
      <c r="C25" s="55" t="s">
        <v>484</v>
      </c>
      <c r="D25" s="206" t="s">
        <v>485</v>
      </c>
      <c r="E25" s="55" t="s">
        <v>486</v>
      </c>
      <c r="F25" s="55" t="s">
        <v>446</v>
      </c>
      <c r="G25" s="2"/>
      <c r="H25" s="55">
        <v>2017</v>
      </c>
      <c r="I25" s="2"/>
      <c r="J25" s="55" t="s">
        <v>487</v>
      </c>
      <c r="K25" s="2"/>
      <c r="L25" s="55" t="s">
        <v>473</v>
      </c>
      <c r="M25" s="55" t="s">
        <v>488</v>
      </c>
      <c r="N25" s="136"/>
      <c r="O25" s="136"/>
      <c r="P25" s="30" t="s">
        <v>489</v>
      </c>
      <c r="Q25" s="54"/>
      <c r="R25" s="54"/>
      <c r="S25" s="54"/>
      <c r="T25" s="54"/>
    </row>
    <row r="26" spans="1:20" ht="12.75" customHeight="1">
      <c r="A26" s="292" t="s">
        <v>627</v>
      </c>
      <c r="B26" s="292"/>
      <c r="C26" s="292"/>
      <c r="D26" s="292"/>
      <c r="E26" s="292"/>
      <c r="F26" s="292"/>
      <c r="G26" s="292"/>
      <c r="H26" s="292"/>
      <c r="I26" s="292"/>
      <c r="J26" s="292"/>
      <c r="K26" s="292"/>
      <c r="L26" s="292"/>
      <c r="M26" s="292"/>
      <c r="N26" s="292"/>
      <c r="O26" s="292"/>
      <c r="P26" s="292"/>
      <c r="Q26" s="292"/>
      <c r="R26" s="292"/>
      <c r="S26" s="292"/>
      <c r="T26" s="292"/>
    </row>
    <row r="27" spans="1:20" ht="25.5">
      <c r="A27" s="30">
        <v>1</v>
      </c>
      <c r="B27" s="72" t="s">
        <v>628</v>
      </c>
      <c r="C27" s="72" t="s">
        <v>629</v>
      </c>
      <c r="D27" s="72" t="s">
        <v>630</v>
      </c>
      <c r="E27" s="213" t="s">
        <v>224</v>
      </c>
      <c r="F27" s="72" t="s">
        <v>631</v>
      </c>
      <c r="G27" s="54"/>
      <c r="H27" s="30">
        <v>2017</v>
      </c>
      <c r="I27" s="30"/>
      <c r="J27" s="54"/>
      <c r="K27" s="54"/>
      <c r="L27" s="30" t="s">
        <v>632</v>
      </c>
      <c r="M27" s="30" t="s">
        <v>633</v>
      </c>
      <c r="N27" s="54"/>
      <c r="O27" s="54"/>
      <c r="P27" s="30" t="s">
        <v>489</v>
      </c>
      <c r="Q27" s="30" t="s">
        <v>489</v>
      </c>
      <c r="R27" s="54"/>
      <c r="S27" s="54"/>
      <c r="T27" s="54"/>
    </row>
  </sheetData>
  <sheetProtection/>
  <mergeCells count="20">
    <mergeCell ref="A26:T26"/>
    <mergeCell ref="A22:P22"/>
    <mergeCell ref="A24:P24"/>
    <mergeCell ref="K3:K5"/>
    <mergeCell ref="L3:M4"/>
    <mergeCell ref="N3:O4"/>
    <mergeCell ref="F3:F5"/>
    <mergeCell ref="H3:H5"/>
    <mergeCell ref="T3:T5"/>
    <mergeCell ref="P3:S4"/>
    <mergeCell ref="A6:P6"/>
    <mergeCell ref="A2:H2"/>
    <mergeCell ref="G3:G5"/>
    <mergeCell ref="I3:I5"/>
    <mergeCell ref="J3:J5"/>
    <mergeCell ref="A3:A5"/>
    <mergeCell ref="B3:B5"/>
    <mergeCell ref="C3:C5"/>
    <mergeCell ref="D3:D5"/>
    <mergeCell ref="E3:E5"/>
  </mergeCells>
  <printOptions horizontalCentered="1"/>
  <pageMargins left="0" right="0" top="0.7874015748031497" bottom="0.3937007874015748" header="0.5118110236220472" footer="0.5118110236220472"/>
  <pageSetup horizontalDpi="600" verticalDpi="600" orientation="landscape" paperSize="9" scale="41" r:id="rId3"/>
  <legacyDrawing r:id="rId2"/>
</worksheet>
</file>

<file path=xl/worksheets/sheet7.xml><?xml version="1.0" encoding="utf-8"?>
<worksheet xmlns="http://schemas.openxmlformats.org/spreadsheetml/2006/main" xmlns:r="http://schemas.openxmlformats.org/officeDocument/2006/relationships">
  <dimension ref="A1:G20"/>
  <sheetViews>
    <sheetView view="pageBreakPreview" zoomScale="90" zoomScaleSheetLayoutView="90" zoomScalePageLayoutView="0" workbookViewId="0" topLeftCell="A4">
      <selection activeCell="A17" sqref="A17"/>
    </sheetView>
  </sheetViews>
  <sheetFormatPr defaultColWidth="9.140625" defaultRowHeight="12.75"/>
  <cols>
    <col min="1" max="1" width="13.57421875" style="35" customWidth="1"/>
    <col min="2" max="2" width="17.140625" style="36" customWidth="1"/>
    <col min="3" max="3" width="59.421875" style="44" customWidth="1"/>
    <col min="4" max="16384" width="9.140625" style="35" customWidth="1"/>
  </cols>
  <sheetData>
    <row r="1" spans="1:3" ht="12.75">
      <c r="A1" s="34" t="s">
        <v>77</v>
      </c>
      <c r="B1" s="45"/>
      <c r="C1" s="46"/>
    </row>
    <row r="3" spans="1:3" ht="12.75">
      <c r="A3" s="305" t="s">
        <v>1</v>
      </c>
      <c r="B3" s="305"/>
      <c r="C3" s="305"/>
    </row>
    <row r="4" spans="1:3" ht="38.25">
      <c r="A4" s="64" t="s">
        <v>2</v>
      </c>
      <c r="B4" s="57" t="s">
        <v>3</v>
      </c>
      <c r="C4" s="56" t="s">
        <v>4</v>
      </c>
    </row>
    <row r="5" spans="1:3" ht="12.75">
      <c r="A5" s="306">
        <v>2016</v>
      </c>
      <c r="B5" s="306"/>
      <c r="C5" s="306"/>
    </row>
    <row r="6" spans="1:3" ht="42.75" customHeight="1">
      <c r="A6" s="2">
        <v>1</v>
      </c>
      <c r="B6" s="24">
        <v>3270.65</v>
      </c>
      <c r="C6" s="1" t="s">
        <v>341</v>
      </c>
    </row>
    <row r="7" spans="1:3" ht="12.75">
      <c r="A7" s="306">
        <v>2017</v>
      </c>
      <c r="B7" s="306"/>
      <c r="C7" s="306"/>
    </row>
    <row r="8" spans="1:3" ht="31.5" customHeight="1">
      <c r="A8" s="2">
        <v>6</v>
      </c>
      <c r="B8" s="24">
        <v>4788.21</v>
      </c>
      <c r="C8" s="1" t="s">
        <v>342</v>
      </c>
    </row>
    <row r="9" spans="1:3" ht="38.25">
      <c r="A9" s="2">
        <v>1</v>
      </c>
      <c r="B9" s="24">
        <v>617.76</v>
      </c>
      <c r="C9" s="1" t="s">
        <v>343</v>
      </c>
    </row>
    <row r="10" spans="1:3" ht="12.75">
      <c r="A10" s="306">
        <v>2018</v>
      </c>
      <c r="B10" s="306"/>
      <c r="C10" s="306"/>
    </row>
    <row r="11" spans="1:3" ht="42.75" customHeight="1">
      <c r="A11" s="2">
        <v>1</v>
      </c>
      <c r="B11" s="24">
        <v>3820.18</v>
      </c>
      <c r="C11" s="1" t="s">
        <v>344</v>
      </c>
    </row>
    <row r="12" spans="1:3" ht="27.75" customHeight="1">
      <c r="A12" s="2">
        <v>3</v>
      </c>
      <c r="B12" s="24">
        <v>1254.64</v>
      </c>
      <c r="C12" s="1" t="s">
        <v>342</v>
      </c>
    </row>
    <row r="13" spans="1:7" s="3" customFormat="1" ht="38.25">
      <c r="A13" s="2">
        <v>1</v>
      </c>
      <c r="B13" s="24">
        <v>200</v>
      </c>
      <c r="C13" s="23" t="s">
        <v>345</v>
      </c>
      <c r="D13" s="14"/>
      <c r="E13" s="14"/>
      <c r="F13" s="14"/>
      <c r="G13" s="14"/>
    </row>
    <row r="14" spans="1:3" ht="12.75">
      <c r="A14" s="306">
        <v>2019</v>
      </c>
      <c r="B14" s="306"/>
      <c r="C14" s="306"/>
    </row>
    <row r="15" spans="1:3" ht="76.5">
      <c r="A15" s="2">
        <v>3</v>
      </c>
      <c r="B15" s="24">
        <v>19322.58</v>
      </c>
      <c r="C15" s="1" t="s">
        <v>575</v>
      </c>
    </row>
    <row r="16" spans="1:3" ht="32.25" customHeight="1">
      <c r="A16" s="2">
        <v>3</v>
      </c>
      <c r="B16" s="24">
        <v>1528.55</v>
      </c>
      <c r="C16" s="1" t="s">
        <v>342</v>
      </c>
    </row>
    <row r="17" spans="1:7" s="3" customFormat="1" ht="38.25">
      <c r="A17" s="2">
        <v>1</v>
      </c>
      <c r="B17" s="24">
        <v>603.85</v>
      </c>
      <c r="C17" s="1" t="s">
        <v>343</v>
      </c>
      <c r="D17" s="14"/>
      <c r="E17" s="14"/>
      <c r="F17" s="14"/>
      <c r="G17" s="14"/>
    </row>
    <row r="20" spans="1:2" ht="12.75">
      <c r="A20" s="125" t="s">
        <v>0</v>
      </c>
      <c r="B20" s="126">
        <f>B17+B16+B15+B13+B12+B11+B9+B8+B6</f>
        <v>35406.42</v>
      </c>
    </row>
  </sheetData>
  <sheetProtection/>
  <mergeCells count="5">
    <mergeCell ref="A3:C3"/>
    <mergeCell ref="A5:C5"/>
    <mergeCell ref="A7:C7"/>
    <mergeCell ref="A10:C10"/>
    <mergeCell ref="A14:C14"/>
  </mergeCells>
  <printOptions/>
  <pageMargins left="0.75" right="0.75" top="1" bottom="1" header="0.5" footer="0.5"/>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C28"/>
  <sheetViews>
    <sheetView view="pageBreakPreview" zoomScaleSheetLayoutView="100" zoomScalePageLayoutView="0" workbookViewId="0" topLeftCell="A4">
      <selection activeCell="F23" sqref="F23"/>
    </sheetView>
  </sheetViews>
  <sheetFormatPr defaultColWidth="9.140625" defaultRowHeight="12.75"/>
  <cols>
    <col min="1" max="1" width="5.8515625" style="43" customWidth="1"/>
    <col min="2" max="2" width="42.421875" style="0" customWidth="1"/>
    <col min="3" max="3" width="20.140625" style="39" customWidth="1"/>
  </cols>
  <sheetData>
    <row r="1" ht="16.5">
      <c r="B1" s="8" t="s">
        <v>32</v>
      </c>
    </row>
    <row r="2" ht="16.5">
      <c r="B2" s="8"/>
    </row>
    <row r="3" spans="2:3" ht="12.75" customHeight="1">
      <c r="B3" s="307" t="s">
        <v>56</v>
      </c>
      <c r="C3" s="307"/>
    </row>
    <row r="4" spans="1:3" ht="38.25">
      <c r="A4" s="58" t="s">
        <v>19</v>
      </c>
      <c r="B4" s="58" t="s">
        <v>16</v>
      </c>
      <c r="C4" s="57" t="s">
        <v>638</v>
      </c>
    </row>
    <row r="5" spans="1:3" ht="26.25" customHeight="1">
      <c r="A5" s="29">
        <v>1</v>
      </c>
      <c r="B5" s="65" t="s">
        <v>78</v>
      </c>
      <c r="C5" s="204" t="s">
        <v>620</v>
      </c>
    </row>
    <row r="6" spans="1:3" s="6" customFormat="1" ht="26.25" customHeight="1">
      <c r="A6" s="13">
        <v>2</v>
      </c>
      <c r="B6" s="65" t="s">
        <v>83</v>
      </c>
      <c r="C6" s="83">
        <v>282720</v>
      </c>
    </row>
    <row r="7" spans="1:3" s="6" customFormat="1" ht="26.25" customHeight="1">
      <c r="A7" s="29">
        <v>3</v>
      </c>
      <c r="B7" s="65" t="s">
        <v>86</v>
      </c>
      <c r="C7" s="93">
        <v>235373.1</v>
      </c>
    </row>
    <row r="8" spans="1:3" s="6" customFormat="1" ht="26.25" customHeight="1">
      <c r="A8" s="13">
        <v>4</v>
      </c>
      <c r="B8" s="65" t="s">
        <v>89</v>
      </c>
      <c r="C8" s="94">
        <v>207685.99</v>
      </c>
    </row>
    <row r="9" spans="1:3" s="6" customFormat="1" ht="26.25" customHeight="1">
      <c r="A9" s="29">
        <v>5</v>
      </c>
      <c r="B9" s="65" t="s">
        <v>92</v>
      </c>
      <c r="C9" s="83">
        <f>261817.61+4850</f>
        <v>266667.61</v>
      </c>
    </row>
    <row r="10" spans="1:3" s="6" customFormat="1" ht="26.25" customHeight="1">
      <c r="A10" s="13">
        <v>6</v>
      </c>
      <c r="B10" s="65" t="s">
        <v>97</v>
      </c>
      <c r="C10" s="83">
        <v>127454.16</v>
      </c>
    </row>
    <row r="11" spans="1:3" s="6" customFormat="1" ht="26.25" customHeight="1">
      <c r="A11" s="29">
        <v>7</v>
      </c>
      <c r="B11" s="65" t="s">
        <v>101</v>
      </c>
      <c r="C11" s="83">
        <f>331044.49+64710.14</f>
        <v>395754.63</v>
      </c>
    </row>
    <row r="12" spans="1:3" s="6" customFormat="1" ht="26.25" customHeight="1">
      <c r="A12" s="13">
        <v>8</v>
      </c>
      <c r="B12" s="65" t="s">
        <v>104</v>
      </c>
      <c r="C12" s="83">
        <v>103421.82</v>
      </c>
    </row>
    <row r="13" spans="1:3" s="6" customFormat="1" ht="26.25" customHeight="1">
      <c r="A13" s="29">
        <v>9</v>
      </c>
      <c r="B13" s="65" t="s">
        <v>106</v>
      </c>
      <c r="C13" s="95">
        <v>134299.72</v>
      </c>
    </row>
    <row r="14" spans="1:3" s="6" customFormat="1" ht="26.25" customHeight="1">
      <c r="A14" s="13">
        <v>10</v>
      </c>
      <c r="B14" s="65" t="s">
        <v>108</v>
      </c>
      <c r="C14" s="83">
        <f>38923.62+10275.47</f>
        <v>49199.090000000004</v>
      </c>
    </row>
    <row r="15" spans="1:3" ht="26.25" customHeight="1">
      <c r="A15" s="29">
        <v>11</v>
      </c>
      <c r="B15" s="65" t="s">
        <v>111</v>
      </c>
      <c r="C15" s="83">
        <v>71004.69</v>
      </c>
    </row>
    <row r="16" spans="1:3" s="6" customFormat="1" ht="26.25" customHeight="1">
      <c r="A16" s="13">
        <v>12</v>
      </c>
      <c r="B16" s="214" t="s">
        <v>114</v>
      </c>
      <c r="C16" s="243">
        <v>270617.75</v>
      </c>
    </row>
    <row r="17" spans="1:3" s="6" customFormat="1" ht="26.25" customHeight="1">
      <c r="A17" s="29">
        <v>13</v>
      </c>
      <c r="B17" s="65" t="s">
        <v>118</v>
      </c>
      <c r="C17" s="83">
        <v>384524.92000000004</v>
      </c>
    </row>
    <row r="18" spans="1:3" ht="18" customHeight="1">
      <c r="A18" s="42"/>
      <c r="B18" s="15" t="s">
        <v>17</v>
      </c>
      <c r="C18" s="40">
        <f>SUM(C6:C17)+595545.57</f>
        <v>3124269.0499999993</v>
      </c>
    </row>
    <row r="19" spans="2:3" ht="12.75">
      <c r="B19" s="6"/>
      <c r="C19" s="41"/>
    </row>
    <row r="20" spans="2:3" ht="12.75">
      <c r="B20" s="205" t="s">
        <v>621</v>
      </c>
      <c r="C20"/>
    </row>
    <row r="21" spans="2:3" ht="12.75">
      <c r="B21" s="308" t="s">
        <v>622</v>
      </c>
      <c r="C21" s="308"/>
    </row>
    <row r="22" spans="2:3" ht="12.75">
      <c r="B22" s="308"/>
      <c r="C22" s="308"/>
    </row>
    <row r="23" spans="2:3" ht="12.75">
      <c r="B23" s="309" t="s">
        <v>623</v>
      </c>
      <c r="C23" s="308"/>
    </row>
    <row r="24" spans="2:3" ht="12.75">
      <c r="B24" s="308"/>
      <c r="C24" s="308"/>
    </row>
    <row r="25" spans="2:3" ht="12.75">
      <c r="B25" s="6"/>
      <c r="C25" s="41"/>
    </row>
    <row r="26" spans="2:3" ht="12.75">
      <c r="B26" s="6"/>
      <c r="C26" s="41"/>
    </row>
    <row r="27" spans="2:3" ht="12.75">
      <c r="B27" s="6"/>
      <c r="C27" s="41"/>
    </row>
    <row r="28" spans="2:3" ht="12.75">
      <c r="B28" s="6"/>
      <c r="C28" s="41"/>
    </row>
  </sheetData>
  <sheetProtection/>
  <mergeCells count="3">
    <mergeCell ref="B3:C3"/>
    <mergeCell ref="B21:C22"/>
    <mergeCell ref="B23:C24"/>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tomasz.zimnowoda</cp:lastModifiedBy>
  <cp:lastPrinted>2019-04-25T11:44:43Z</cp:lastPrinted>
  <dcterms:created xsi:type="dcterms:W3CDTF">2004-04-21T13:58:08Z</dcterms:created>
  <dcterms:modified xsi:type="dcterms:W3CDTF">2019-05-10T07:06:17Z</dcterms:modified>
  <cp:category/>
  <cp:version/>
  <cp:contentType/>
  <cp:contentStatus/>
</cp:coreProperties>
</file>