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8" activeTab="0"/>
  </bookViews>
  <sheets>
    <sheet name="oświetlenie drogowe " sheetId="1" r:id="rId1"/>
    <sheet name="Przepompownie" sheetId="2" r:id="rId2"/>
    <sheet name="Sale wiejskie" sheetId="3" r:id="rId3"/>
    <sheet name="Strażnice OSP" sheetId="4" r:id="rId4"/>
    <sheet name="Pozostałe" sheetId="5" r:id="rId5"/>
    <sheet name="Szkoły" sheetId="6" r:id="rId6"/>
    <sheet name="MGOK, Biblioteka, ZGM" sheetId="7" r:id="rId7"/>
    <sheet name="Arkusz1" sheetId="8" r:id="rId8"/>
  </sheets>
  <definedNames>
    <definedName name="_xlnm._FilterDatabase" localSheetId="6" hidden="1">'MGOK, Biblioteka, ZGM'!$A$4:$Z$8</definedName>
    <definedName name="_xlnm._FilterDatabase" localSheetId="0" hidden="1">'oświetlenie drogowe '!$A$4:$Z$63</definedName>
    <definedName name="_xlnm._FilterDatabase" localSheetId="4" hidden="1">'Pozostałe'!$A$4:$Z$19</definedName>
    <definedName name="_xlnm._FilterDatabase" localSheetId="1" hidden="1">'Przepompownie'!$A$4:$AA$9</definedName>
    <definedName name="_xlnm._FilterDatabase" localSheetId="2" hidden="1">'Sale wiejskie'!$A$4:$Z$20</definedName>
    <definedName name="_xlnm._FilterDatabase" localSheetId="3" hidden="1">'Strażnice OSP'!$A$4:$Z$10</definedName>
    <definedName name="_xlnm._FilterDatabase" localSheetId="5" hidden="1">'Szkoły'!$A$4:$Z$24</definedName>
    <definedName name="_xlfn.SUMIFS" hidden="1">#NAME?</definedName>
    <definedName name="_xlnm.Print_Area" localSheetId="6">'MGOK, Biblioteka, ZGM'!$A$1:$Z$10</definedName>
    <definedName name="_xlnm.Print_Area" localSheetId="0">'oświetlenie drogowe '!$A$1:$Z$68</definedName>
    <definedName name="_xlnm.Print_Area" localSheetId="4">'Pozostałe'!$A$1:$Z$23</definedName>
    <definedName name="_xlnm.Print_Area" localSheetId="1">'Przepompownie'!$A$1:$AA$12</definedName>
    <definedName name="_xlnm.Print_Area" localSheetId="2">'Sale wiejskie'!$A$1:$Z$25</definedName>
    <definedName name="_xlnm.Print_Area" localSheetId="3">'Strażnice OSP'!$A$1:$Z$21</definedName>
    <definedName name="_xlnm.Print_Area" localSheetId="5">'Szkoły'!$A$1:$Z$30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W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Jeśli umowa transzowa zamiast numeru cennika słowo: TRANSZA</t>
        </r>
      </text>
    </comment>
    <comment ref="AA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S3" authorId="0">
      <text>
        <r>
          <rPr>
            <b/>
            <sz val="9"/>
            <color indexed="8"/>
            <rFont val="Tahoma"/>
            <family val="2"/>
          </rPr>
          <t xml:space="preserve">Joanna Sobótka:
</t>
        </r>
        <r>
          <rPr>
            <sz val="9"/>
            <color indexed="8"/>
            <rFont val="Tahoma"/>
            <family val="2"/>
          </rPr>
          <t>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Z3" authorId="0">
      <text>
        <r>
          <rPr>
            <b/>
            <sz val="9"/>
            <color indexed="8"/>
            <rFont val="Tahoma"/>
            <family val="2"/>
          </rPr>
          <t xml:space="preserve">Kotecki Tomasz:
</t>
        </r>
        <r>
          <rPr>
            <sz val="9"/>
            <color indexed="8"/>
            <rFont val="Tahoma"/>
            <family val="2"/>
          </rPr>
          <t>np. e-faktura, czy umowa zawiera inne obowiązki</t>
        </r>
      </text>
    </comment>
  </commentList>
</comments>
</file>

<file path=xl/sharedStrings.xml><?xml version="1.0" encoding="utf-8"?>
<sst xmlns="http://schemas.openxmlformats.org/spreadsheetml/2006/main" count="2438" uniqueCount="374">
  <si>
    <t>Lp.</t>
  </si>
  <si>
    <t>Nazwa Obiektu</t>
  </si>
  <si>
    <t>KOD PPE</t>
  </si>
  <si>
    <t>Nr licznika</t>
  </si>
  <si>
    <t xml:space="preserve">Moc umowna </t>
  </si>
  <si>
    <t>Cennik</t>
  </si>
  <si>
    <t>Czy klient ma zawartą umowę dystrybucyjną?</t>
  </si>
  <si>
    <t>Kod pocztowy</t>
  </si>
  <si>
    <t>Poczta</t>
  </si>
  <si>
    <t>Miejscowość</t>
  </si>
  <si>
    <t>Ulica</t>
  </si>
  <si>
    <t>I strefa</t>
  </si>
  <si>
    <t>II strefa</t>
  </si>
  <si>
    <t>64-310</t>
  </si>
  <si>
    <t>Lwówek</t>
  </si>
  <si>
    <t xml:space="preserve">Ratuszowa </t>
  </si>
  <si>
    <t>Ratuszowa</t>
  </si>
  <si>
    <t>Oświetlenie drogowe</t>
  </si>
  <si>
    <t>Magazynowa 6/X</t>
  </si>
  <si>
    <t>Enea S.A.</t>
  </si>
  <si>
    <t>PLENED00000590000000000812629556</t>
  </si>
  <si>
    <t>C 11 0</t>
  </si>
  <si>
    <t>kompleksowa</t>
  </si>
  <si>
    <t>ul. 3 Stycznia 3</t>
  </si>
  <si>
    <t>PLENED00000590000000000812630577</t>
  </si>
  <si>
    <t>ul. 3 Stycznia 3/X</t>
  </si>
  <si>
    <t>PLENED00000590000000000812631598</t>
  </si>
  <si>
    <t>ul. Pniewska 41</t>
  </si>
  <si>
    <t>PLENED00000590000000000812632522</t>
  </si>
  <si>
    <t>ul. Nowotomyska 32</t>
  </si>
  <si>
    <t>PLENED00000590000000000812633543</t>
  </si>
  <si>
    <t>ul. Młyńska 18</t>
  </si>
  <si>
    <t>PLENED00000590000000000812634564</t>
  </si>
  <si>
    <t>ul. Sczanieckiej 40/X</t>
  </si>
  <si>
    <t>PLENED00000590000000000812635585</t>
  </si>
  <si>
    <t>ul. Długa</t>
  </si>
  <si>
    <t>PLENED00000590000000000812636509</t>
  </si>
  <si>
    <t>ul. Kamionki 5/X</t>
  </si>
  <si>
    <t>PLENED00000590000000000812637530</t>
  </si>
  <si>
    <t>ul. Grobla 41a</t>
  </si>
  <si>
    <t>PLENED00000590000000000812676573</t>
  </si>
  <si>
    <t>PLENED00000590000000000812679539</t>
  </si>
  <si>
    <t>PLENED00000590000000000812677594</t>
  </si>
  <si>
    <t>ul. Wittmanna i DK 92</t>
  </si>
  <si>
    <t>PLENED00000590000000000812678518</t>
  </si>
  <si>
    <t>ul. Nowotomyska (Skrzyżowanie drogi krajowej 92 z ul. Nowotomyską)</t>
  </si>
  <si>
    <t>PLENED00000590000000000812680560</t>
  </si>
  <si>
    <t>Brody</t>
  </si>
  <si>
    <t>Brody 1 (stacja tył Akademii)</t>
  </si>
  <si>
    <t>PLENED00000590000000000812938551</t>
  </si>
  <si>
    <t>Brody 1</t>
  </si>
  <si>
    <t>PLENED00000590000000000812669523</t>
  </si>
  <si>
    <t>Brody 2</t>
  </si>
  <si>
    <t>PLENED00000590000000000812670544</t>
  </si>
  <si>
    <t>Brody 3</t>
  </si>
  <si>
    <t>PLENED00000590000000000812671565</t>
  </si>
  <si>
    <t>Brody 4</t>
  </si>
  <si>
    <t>PLENED00000590000000000812672586</t>
  </si>
  <si>
    <t>Brody 16/A</t>
  </si>
  <si>
    <t>PLENED00000590000000000812639572</t>
  </si>
  <si>
    <t>Bródki</t>
  </si>
  <si>
    <t>Bródki 1</t>
  </si>
  <si>
    <t>PLENED00000590000000000812640593</t>
  </si>
  <si>
    <t xml:space="preserve">Bródki </t>
  </si>
  <si>
    <t>PLENED00000590000000000812667578</t>
  </si>
  <si>
    <t>Chmielinko</t>
  </si>
  <si>
    <t>Chmielinko 1</t>
  </si>
  <si>
    <t>PLENED00000590000000000812641517</t>
  </si>
  <si>
    <t>Chmielinko 29/X</t>
  </si>
  <si>
    <t>PLENED00000590000000000812642538</t>
  </si>
  <si>
    <t>Chmiellinko 71/X</t>
  </si>
  <si>
    <t>PLENED00000590000000000812643559</t>
  </si>
  <si>
    <t>Grońsko</t>
  </si>
  <si>
    <t>Grońsko 26/X</t>
  </si>
  <si>
    <t>PLENED00000590000000000812644580</t>
  </si>
  <si>
    <t>Grońsko 73/X</t>
  </si>
  <si>
    <t>PLENED00000590000000000812645504</t>
  </si>
  <si>
    <t>Grońsko 87/X</t>
  </si>
  <si>
    <t>PLENED00000590000000000812646525</t>
  </si>
  <si>
    <t>Grudzianka</t>
  </si>
  <si>
    <t>Grudzianka 1</t>
  </si>
  <si>
    <t>PLENED00000590000000000812668502</t>
  </si>
  <si>
    <t>Józefowo</t>
  </si>
  <si>
    <t>Józefowo 10/X</t>
  </si>
  <si>
    <t>PLENED00000590000000000812647546</t>
  </si>
  <si>
    <t>Komorowice</t>
  </si>
  <si>
    <t>Komorowice 12/X</t>
  </si>
  <si>
    <t>Komorowice 31/X</t>
  </si>
  <si>
    <t>Komorowo</t>
  </si>
  <si>
    <t>Komorowo 15/X</t>
  </si>
  <si>
    <t>Konin</t>
  </si>
  <si>
    <t>Krzywy Las</t>
  </si>
  <si>
    <t>Linie</t>
  </si>
  <si>
    <t>Linie 20/X</t>
  </si>
  <si>
    <t>Lipka Wielka</t>
  </si>
  <si>
    <t>Mokre Ogrody</t>
  </si>
  <si>
    <t>Pakosław</t>
  </si>
  <si>
    <t>Pakosław 15/X</t>
  </si>
  <si>
    <t>Pakosław 38/X</t>
  </si>
  <si>
    <t>Pakosław 43/X</t>
  </si>
  <si>
    <t>Pakosław 59/X</t>
  </si>
  <si>
    <t>Pakosław 156/X</t>
  </si>
  <si>
    <t>Pawłówek</t>
  </si>
  <si>
    <t>Pawłówek 2/X</t>
  </si>
  <si>
    <t>Posadowo</t>
  </si>
  <si>
    <t>Posadowo 4</t>
  </si>
  <si>
    <t>Władysławowo</t>
  </si>
  <si>
    <t>Władysławowo 1 i 2</t>
  </si>
  <si>
    <t>Władysławowo 3, 4 i 5</t>
  </si>
  <si>
    <t>Wymyślanka</t>
  </si>
  <si>
    <t>Wymyślanka 16</t>
  </si>
  <si>
    <t>Zębowo</t>
  </si>
  <si>
    <t>Zgierzynka</t>
  </si>
  <si>
    <t>Zgierzynka 28/X</t>
  </si>
  <si>
    <t>Zgierzynka 62/X</t>
  </si>
  <si>
    <t>Zygmuntowo</t>
  </si>
  <si>
    <t>Zygmuntowo 3</t>
  </si>
  <si>
    <t>Przepompownia ścieków</t>
  </si>
  <si>
    <t>Chmielinko dz. 206</t>
  </si>
  <si>
    <t>Chmielinko dz.268</t>
  </si>
  <si>
    <t>Chmielinko dz. 339</t>
  </si>
  <si>
    <t>Józefowo dz. 11/4</t>
  </si>
  <si>
    <t>Józefowo dz. 15/1</t>
  </si>
  <si>
    <t>Sala Wiejska</t>
  </si>
  <si>
    <t>PLENED00000590000000000812651533</t>
  </si>
  <si>
    <t>PLENED00000590000000000812652554</t>
  </si>
  <si>
    <t>PLENED00000590000000000812650512</t>
  </si>
  <si>
    <t>PLENED00000590000000000812649588</t>
  </si>
  <si>
    <t>PLENED00000590000000000705241245</t>
  </si>
  <si>
    <t>PLENED00000590000000000812653575</t>
  </si>
  <si>
    <t>PLENED000005900000000001611108516</t>
  </si>
  <si>
    <t>PLENED000005900000000001611107592</t>
  </si>
  <si>
    <t>Mokre Ogrody dz. 460/7</t>
  </si>
  <si>
    <t>PLENED000005900000000001963465634</t>
  </si>
  <si>
    <t>PLENED00000590000000000812654596</t>
  </si>
  <si>
    <t>PLENED00000590000000000812655520</t>
  </si>
  <si>
    <t>PLENED00000590000000000812656541</t>
  </si>
  <si>
    <t>PLENED00000590000000000812657562</t>
  </si>
  <si>
    <t>PLENED00000590000000000812658583</t>
  </si>
  <si>
    <t>PLENED00000590000000000812660528</t>
  </si>
  <si>
    <t>PLENED00000590000000000812659507</t>
  </si>
  <si>
    <t>PLENED000005900000000001609772590</t>
  </si>
  <si>
    <t>PLENED000005900000000001609773514</t>
  </si>
  <si>
    <t>PLENED000005900000000001609771569</t>
  </si>
  <si>
    <t>PLENED00000590000000000812661549</t>
  </si>
  <si>
    <t>PLENED00000590000000000812674531</t>
  </si>
  <si>
    <t>PLENED00000590000000000812675552</t>
  </si>
  <si>
    <t>PLENED00000590000000000812673510</t>
  </si>
  <si>
    <t>PLENED00000590000000000812665536</t>
  </si>
  <si>
    <t>PLENED00000590000000000812666557</t>
  </si>
  <si>
    <t>PLENED00000590000000000812663591</t>
  </si>
  <si>
    <t>PLENED00000590000000000812664515</t>
  </si>
  <si>
    <t>PLENED00000590000000000812662570</t>
  </si>
  <si>
    <t>PLENED000005900000000001730063530</t>
  </si>
  <si>
    <t>PLENED000005900000000001730081520</t>
  </si>
  <si>
    <t>PLENED000005900000000001755259511</t>
  </si>
  <si>
    <t>PLENED000005900000000001767255518</t>
  </si>
  <si>
    <t>PLENED000005900000000001749417534</t>
  </si>
  <si>
    <t>PLENED00000590000000000749852566</t>
  </si>
  <si>
    <t>PLENED00000590000000000753967554</t>
  </si>
  <si>
    <t>PLENED00000590000000000753968575</t>
  </si>
  <si>
    <t>PLENED00000590000000000753969596</t>
  </si>
  <si>
    <t>PLENED00000590000000000753973583</t>
  </si>
  <si>
    <t>PLENED00000590000000000753972562</t>
  </si>
  <si>
    <t>PLENED00000590000000000748877558</t>
  </si>
  <si>
    <t>PLENED00000590000000000753974507</t>
  </si>
  <si>
    <t>PLENED00000590000000000749861561</t>
  </si>
  <si>
    <t>PLENED00000590000000001609769527</t>
  </si>
  <si>
    <t>PLENED00000590000000000749859519</t>
  </si>
  <si>
    <t>PLENED00000590000000000568543205</t>
  </si>
  <si>
    <t>PLENED00000590000000000753981557</t>
  </si>
  <si>
    <t>PLENED00000590000000000005900977</t>
  </si>
  <si>
    <t>PLENED00000590000000000753965512</t>
  </si>
  <si>
    <t>Sala Wiejska + biesiadnik</t>
  </si>
  <si>
    <t>PLENED00000590000000001902755525</t>
  </si>
  <si>
    <t>biesiadnik</t>
  </si>
  <si>
    <t>PLENED00000590000000001902555591</t>
  </si>
  <si>
    <t>Strażnica OSP</t>
  </si>
  <si>
    <t>PLENED00000590000000000753971541</t>
  </si>
  <si>
    <t>Parkowa</t>
  </si>
  <si>
    <t>PLENED00000590000000000753961525</t>
  </si>
  <si>
    <t>PLENED00000590000000000749857574</t>
  </si>
  <si>
    <t>PLENED00000590000000000753979515</t>
  </si>
  <si>
    <t>PLENED00000590000000000753977570</t>
  </si>
  <si>
    <t>PLENED00000590000000000753963567</t>
  </si>
  <si>
    <t>ul. Rynek</t>
  </si>
  <si>
    <t>Szalety miejskie</t>
  </si>
  <si>
    <t>deptak -promenada</t>
  </si>
  <si>
    <t>PLENED00000590000000000753992594</t>
  </si>
  <si>
    <t>C 11</t>
  </si>
  <si>
    <t>C 12a</t>
  </si>
  <si>
    <t>PLENED00000590000000000749850524</t>
  </si>
  <si>
    <t>ul. Ratuszowa</t>
  </si>
  <si>
    <t>PLENED00000590000000000755335570</t>
  </si>
  <si>
    <t>PLENED00000590000000000753957538</t>
  </si>
  <si>
    <t>UMiG</t>
  </si>
  <si>
    <t>boisko sportowe</t>
  </si>
  <si>
    <t>PLENED00000590000000000753978591</t>
  </si>
  <si>
    <t>PLENED00000590000000000793329522</t>
  </si>
  <si>
    <t>mieszkanie</t>
  </si>
  <si>
    <t>plac przy Sali</t>
  </si>
  <si>
    <t>PLENED00000590000000002921789582</t>
  </si>
  <si>
    <t>zegar</t>
  </si>
  <si>
    <t>PLENED00000590000000000750236597</t>
  </si>
  <si>
    <t>PLENED00000590000000000750235558</t>
  </si>
  <si>
    <t>Gimnazjalna</t>
  </si>
  <si>
    <t>PLENED00000590000000001722920586</t>
  </si>
  <si>
    <t>C 21</t>
  </si>
  <si>
    <t>Gmina Lwówek</t>
  </si>
  <si>
    <t>788-19-16-747</t>
  </si>
  <si>
    <t>Al.. E. Sczanieckiej</t>
  </si>
  <si>
    <t xml:space="preserve">Zb. Świtalskiego </t>
  </si>
  <si>
    <t>przedszkole</t>
  </si>
  <si>
    <t>PLENED00000590000000000755342523</t>
  </si>
  <si>
    <t>PLENED00000590000000000753234584</t>
  </si>
  <si>
    <t>Szkoła Podstawowa</t>
  </si>
  <si>
    <t>PLENED00000590000000000748876537</t>
  </si>
  <si>
    <t>Przedszkole Krystynka</t>
  </si>
  <si>
    <t>Boisko sportowe</t>
  </si>
  <si>
    <t>PLENED00000590000000000748875516</t>
  </si>
  <si>
    <t>PLENED00000590000000000750373546</t>
  </si>
  <si>
    <t>Zespół Szkoły i Przedszkola im. Jana Pawła II w Brodach</t>
  </si>
  <si>
    <t>PLENED00000590000000000755320546</t>
  </si>
  <si>
    <t>PLENED00000590000000000755313593</t>
  </si>
  <si>
    <t>PLENED00000590000000000755314517</t>
  </si>
  <si>
    <t>PLENED00000590000000000755315538</t>
  </si>
  <si>
    <t>PLENED00000590000000000755322588</t>
  </si>
  <si>
    <t>PLENED00000590000000000755323512</t>
  </si>
  <si>
    <t>PLENED00000590000000000748874592</t>
  </si>
  <si>
    <t>G 11</t>
  </si>
  <si>
    <t xml:space="preserve">Pakosław </t>
  </si>
  <si>
    <t>PLENED00000590000000000755331583</t>
  </si>
  <si>
    <t>PLENED00000590000000000755332507</t>
  </si>
  <si>
    <t>PLENED00000590000000000755330562</t>
  </si>
  <si>
    <t>PLENED00000590000000000755333528</t>
  </si>
  <si>
    <t>Długa</t>
  </si>
  <si>
    <t>PLENED00000590000000000755336591</t>
  </si>
  <si>
    <t>PLENED00000590000000000755339557</t>
  </si>
  <si>
    <t>Al..E.Sczanieckiej</t>
  </si>
  <si>
    <t>ul. Pniewska</t>
  </si>
  <si>
    <t>ZGM</t>
  </si>
  <si>
    <t>PLENED00000590000000000753958559</t>
  </si>
  <si>
    <t>PLENED00000590000000000753959580</t>
  </si>
  <si>
    <t>PLENED00000590000000000023084904</t>
  </si>
  <si>
    <t>Planowane zużycie na umowie kWh/rok</t>
  </si>
  <si>
    <t>Adres do korespondencji / Odbiorca</t>
  </si>
  <si>
    <t>Adres Płatnika / Nabywca</t>
  </si>
  <si>
    <t>Nazwa Płatnika / Nabywcy</t>
  </si>
  <si>
    <t xml:space="preserve">NIP </t>
  </si>
  <si>
    <t>Nr budynku / lokalu</t>
  </si>
  <si>
    <t>Nazwa Odbiorcy</t>
  </si>
  <si>
    <t>Obecny sprzedawca</t>
  </si>
  <si>
    <t>Taryfa</t>
  </si>
  <si>
    <t xml:space="preserve">Charakter umowy </t>
  </si>
  <si>
    <t xml:space="preserve">Usytuowanie obiektu </t>
  </si>
  <si>
    <t>miejscowość</t>
  </si>
  <si>
    <t>ulica</t>
  </si>
  <si>
    <t>ul. Południowa</t>
  </si>
  <si>
    <t>ul. Powstańców Wlkp.   i DK 92</t>
  </si>
  <si>
    <t>Konin k/Lwówka 14/a</t>
  </si>
  <si>
    <t>Wymyślanka 16/X</t>
  </si>
  <si>
    <t>Zębowo 9a,                                         ul. Miłostowska 26</t>
  </si>
  <si>
    <t>Zębowo,                                  ul. Lipowa  22X  (15)</t>
  </si>
  <si>
    <t>Zębowo,                                  ul. Przemysłowa 14</t>
  </si>
  <si>
    <t>Zębowo,                                         ul. Kwiatowa  77/X</t>
  </si>
  <si>
    <t>Zębowo,                                               ul. Lipowa   131/X</t>
  </si>
  <si>
    <t>Usytuowanie obiektu</t>
  </si>
  <si>
    <t>usytuowanie obiektu</t>
  </si>
  <si>
    <t>Ulica / nr / działka nr</t>
  </si>
  <si>
    <t xml:space="preserve">Obecny sprzedawca </t>
  </si>
  <si>
    <t>Charakter umowy</t>
  </si>
  <si>
    <t>Władysławowo 67 (hydrofornia)</t>
  </si>
  <si>
    <t xml:space="preserve">Gmina Lwówek </t>
  </si>
  <si>
    <t xml:space="preserve">Miejscowość </t>
  </si>
  <si>
    <t>Ulica / nr/ dz. nr</t>
  </si>
  <si>
    <t>obecny sprzedawca</t>
  </si>
  <si>
    <t>Lipka Wielka dz. nr 14/3</t>
  </si>
  <si>
    <t>Chmielinko  42</t>
  </si>
  <si>
    <t>Grońsko 25a</t>
  </si>
  <si>
    <t xml:space="preserve">Taryfa </t>
  </si>
  <si>
    <t>Józefowo 7a</t>
  </si>
  <si>
    <t>Komorowice 28a</t>
  </si>
  <si>
    <t>Komorowo 12a</t>
  </si>
  <si>
    <t>Krzywy Las 19a</t>
  </si>
  <si>
    <t>Konin 21</t>
  </si>
  <si>
    <t>Linie 20</t>
  </si>
  <si>
    <t>Pawłówek 5</t>
  </si>
  <si>
    <t>Zębowo 114/114a</t>
  </si>
  <si>
    <t>Zgierzynka 48a</t>
  </si>
  <si>
    <t>Ulica / nr / dz nr</t>
  </si>
  <si>
    <t>Chmielinko 138</t>
  </si>
  <si>
    <t>Konin 3c</t>
  </si>
  <si>
    <t>ul. Parkowa 2/3</t>
  </si>
  <si>
    <t>Posadowo 1</t>
  </si>
  <si>
    <t>Zębowo 4a</t>
  </si>
  <si>
    <t>Wymyslanka</t>
  </si>
  <si>
    <t>Zakład Gospodarki Mieszkaniowej Lwówek</t>
  </si>
  <si>
    <t>Al..E.Sczanieckiej 56</t>
  </si>
  <si>
    <t>ul. Pniewska 58</t>
  </si>
  <si>
    <t>Przedszkole w Lwówku</t>
  </si>
  <si>
    <t>Zespół Szkoły Podstawowej im. Bronisława Malinowskiego i Przedszkola Krystynka</t>
  </si>
  <si>
    <t>Szkoła Podstawowa Lwówek</t>
  </si>
  <si>
    <t>Zespół Szkoły Podstawowej i Przedszkola Pakosław</t>
  </si>
  <si>
    <t>Zespół Szkoły Podstawowej i Przedszkola Posadowo</t>
  </si>
  <si>
    <t>Zespół Szkoły Podstawowej i Przedszkola Zębowo</t>
  </si>
  <si>
    <t>ul. Gimnazjalna 1</t>
  </si>
  <si>
    <t>Al.. E. Sczanieckiej 32</t>
  </si>
  <si>
    <t>Chmielinko 55</t>
  </si>
  <si>
    <t>żłobek</t>
  </si>
  <si>
    <t>Żłobek w Lwówku</t>
  </si>
  <si>
    <t>ul. Ratuszowa 9</t>
  </si>
  <si>
    <t>Pakosław 152</t>
  </si>
  <si>
    <t>Długa 1</t>
  </si>
  <si>
    <t xml:space="preserve">Ulica / nr /dz nr </t>
  </si>
  <si>
    <t>ul. Rynek 20</t>
  </si>
  <si>
    <t>ul. Źródlana dz nr 548/2</t>
  </si>
  <si>
    <t>ul. Sportowa 2</t>
  </si>
  <si>
    <t>Zgierzynka 59/3</t>
  </si>
  <si>
    <t>ul. Ratuszowa 2</t>
  </si>
  <si>
    <t>Zębowo dz 840</t>
  </si>
  <si>
    <t>Grońsko 25/1</t>
  </si>
  <si>
    <t>C12a</t>
  </si>
  <si>
    <t>Brody 92</t>
  </si>
  <si>
    <t xml:space="preserve">Brody </t>
  </si>
  <si>
    <t>Chmielinko  55</t>
  </si>
  <si>
    <t>C11</t>
  </si>
  <si>
    <t>ul. Gimnazjalna dz. nr 611</t>
  </si>
  <si>
    <t>Ośrodek Sportu i Rekreacji w Lwówku</t>
  </si>
  <si>
    <t>kompleks sportowy - hala</t>
  </si>
  <si>
    <t>kompleks boisk sportowych - Orlik</t>
  </si>
  <si>
    <t>ul. Parkowa 2</t>
  </si>
  <si>
    <t xml:space="preserve">ul. Ratuszowa </t>
  </si>
  <si>
    <t>Miejsko Gminny Ośrodek Kultury i Biblioteka Publiczna w Lwówku</t>
  </si>
  <si>
    <t>MGOK</t>
  </si>
  <si>
    <t>Biblioteka</t>
  </si>
  <si>
    <t>Zb. Świtalskiego 31</t>
  </si>
  <si>
    <t>ul. Szkolna 4</t>
  </si>
  <si>
    <t>788-19-16-748</t>
  </si>
  <si>
    <t>64-311</t>
  </si>
  <si>
    <t>PLENED</t>
  </si>
  <si>
    <t>Władysłaowo 67a</t>
  </si>
  <si>
    <t>Grupa I: Oświetlenie drogowe</t>
  </si>
  <si>
    <t>Grupa II: Przepompownie</t>
  </si>
  <si>
    <t>Grupa III: Sale wiejskie</t>
  </si>
  <si>
    <t>Grupa IV: Strażnice OSP</t>
  </si>
  <si>
    <t>Grupa V: Szkoły i przeszkola, żłobek</t>
  </si>
  <si>
    <t>Grupa VI: MGOK, Biblioteka, ZGM</t>
  </si>
  <si>
    <t xml:space="preserve">Grupa VII: Obiekty pozostałe </t>
  </si>
  <si>
    <t>ul. Sadowa (nr dz. 199, 488)</t>
  </si>
  <si>
    <t>PLENED00000590000000000163566965</t>
  </si>
  <si>
    <t>788-19-19-747</t>
  </si>
  <si>
    <t>Stara Strażnica OSP</t>
  </si>
  <si>
    <t>Posadowo dz. nr 72/4</t>
  </si>
  <si>
    <t>PLENED00000590000000000145940971</t>
  </si>
  <si>
    <t>c11o</t>
  </si>
  <si>
    <t>c11</t>
  </si>
  <si>
    <t>c12a</t>
  </si>
  <si>
    <t>G11</t>
  </si>
  <si>
    <t>c21</t>
  </si>
  <si>
    <t>suma</t>
  </si>
  <si>
    <t>64-312</t>
  </si>
  <si>
    <t>64-313</t>
  </si>
  <si>
    <t>64-314</t>
  </si>
  <si>
    <t>Zakład Gospodarki Mieszkaniowej w Lwówku</t>
  </si>
  <si>
    <t>Pniewska</t>
  </si>
  <si>
    <t>mieszkanie nr 1 nad Salą Wiejską Linie</t>
  </si>
  <si>
    <t>mieszkanie nr 2 nad Salą Wiejską Linie</t>
  </si>
  <si>
    <t>20/1</t>
  </si>
  <si>
    <t>20/2</t>
  </si>
  <si>
    <t>PLENED00000590000000000223490988</t>
  </si>
  <si>
    <t>PLENED00000590000000000223492933</t>
  </si>
  <si>
    <t>PLENED00000590000000000223497941</t>
  </si>
  <si>
    <t>zaplecze gospodarcze stadionu Brody</t>
  </si>
  <si>
    <t>dz. nr 238/5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</si>
</sst>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mmm/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0.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10"/>
      <name val="Calibri"/>
      <family val="2"/>
    </font>
    <font>
      <sz val="11"/>
      <color indexed="1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zcionka tekstu podstawowego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/>
    </xf>
    <xf numFmtId="0" fontId="49" fillId="35" borderId="10" xfId="0" applyFont="1" applyFill="1" applyBorder="1" applyAlignment="1">
      <alignment/>
    </xf>
    <xf numFmtId="0" fontId="49" fillId="36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3" fontId="1" fillId="0" borderId="0" xfId="42" applyNumberForma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9" fillId="35" borderId="16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0" fontId="49" fillId="36" borderId="16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/>
    </xf>
    <xf numFmtId="0" fontId="49" fillId="35" borderId="19" xfId="0" applyFont="1" applyFill="1" applyBorder="1" applyAlignment="1">
      <alignment horizontal="center"/>
    </xf>
    <xf numFmtId="0" fontId="49" fillId="35" borderId="13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4"/>
  <sheetViews>
    <sheetView tabSelected="1" view="pageLayout" workbookViewId="0" topLeftCell="R1">
      <selection activeCell="G6" sqref="G6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71" t="s">
        <v>341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Y1" s="2"/>
    </row>
    <row r="2" spans="1:30" s="1" customFormat="1" ht="11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3"/>
      <c r="AB2" s="23"/>
      <c r="AC2" s="23"/>
      <c r="AD2" s="23"/>
    </row>
    <row r="3" spans="1:30" s="4" customFormat="1" ht="15" customHeight="1">
      <c r="A3" s="73" t="s">
        <v>0</v>
      </c>
      <c r="B3" s="75" t="s">
        <v>247</v>
      </c>
      <c r="C3" s="75" t="s">
        <v>248</v>
      </c>
      <c r="D3" s="77" t="s">
        <v>246</v>
      </c>
      <c r="E3" s="78"/>
      <c r="F3" s="78"/>
      <c r="G3" s="78"/>
      <c r="H3" s="79"/>
      <c r="I3" s="27"/>
      <c r="J3" s="77" t="s">
        <v>245</v>
      </c>
      <c r="K3" s="78"/>
      <c r="L3" s="78"/>
      <c r="M3" s="78"/>
      <c r="N3" s="78"/>
      <c r="O3" s="75" t="s">
        <v>1</v>
      </c>
      <c r="P3" s="70" t="s">
        <v>254</v>
      </c>
      <c r="Q3" s="70"/>
      <c r="R3" s="67" t="s">
        <v>251</v>
      </c>
      <c r="S3" s="67" t="s">
        <v>2</v>
      </c>
      <c r="T3" s="67" t="s">
        <v>3</v>
      </c>
      <c r="U3" s="67" t="s">
        <v>4</v>
      </c>
      <c r="V3" s="67" t="s">
        <v>252</v>
      </c>
      <c r="W3" s="69" t="s">
        <v>244</v>
      </c>
      <c r="X3" s="69"/>
      <c r="Y3" s="67" t="s">
        <v>253</v>
      </c>
      <c r="Z3" s="68"/>
      <c r="AA3" s="24"/>
      <c r="AB3" s="24"/>
      <c r="AC3" s="24"/>
      <c r="AD3" s="24"/>
    </row>
    <row r="4" spans="1:30" s="22" customFormat="1" ht="42.75" customHeight="1">
      <c r="A4" s="74"/>
      <c r="B4" s="76"/>
      <c r="C4" s="76"/>
      <c r="D4" s="28" t="s">
        <v>7</v>
      </c>
      <c r="E4" s="28" t="s">
        <v>8</v>
      </c>
      <c r="F4" s="28" t="s">
        <v>9</v>
      </c>
      <c r="G4" s="28" t="s">
        <v>10</v>
      </c>
      <c r="H4" s="28" t="s">
        <v>249</v>
      </c>
      <c r="I4" s="29" t="s">
        <v>250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249</v>
      </c>
      <c r="O4" s="76"/>
      <c r="P4" s="28" t="s">
        <v>255</v>
      </c>
      <c r="Q4" s="28" t="s">
        <v>256</v>
      </c>
      <c r="R4" s="67"/>
      <c r="S4" s="67"/>
      <c r="T4" s="67"/>
      <c r="U4" s="67"/>
      <c r="V4" s="67"/>
      <c r="W4" s="30" t="s">
        <v>11</v>
      </c>
      <c r="X4" s="30" t="s">
        <v>12</v>
      </c>
      <c r="Y4" s="67"/>
      <c r="Z4" s="68"/>
      <c r="AA4" s="25"/>
      <c r="AB4" s="25"/>
      <c r="AC4" s="25"/>
      <c r="AD4" s="25"/>
    </row>
    <row r="5" spans="1:26" s="9" customFormat="1" ht="23.25" customHeight="1">
      <c r="A5" s="6">
        <v>1</v>
      </c>
      <c r="B5" s="7" t="s">
        <v>208</v>
      </c>
      <c r="C5" s="6" t="s">
        <v>209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208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7" t="s">
        <v>17</v>
      </c>
      <c r="P5" s="6" t="s">
        <v>14</v>
      </c>
      <c r="Q5" s="6" t="s">
        <v>18</v>
      </c>
      <c r="R5" s="6" t="s">
        <v>19</v>
      </c>
      <c r="S5" s="8" t="s">
        <v>20</v>
      </c>
      <c r="T5" s="6">
        <v>23320797</v>
      </c>
      <c r="U5" s="6">
        <v>4</v>
      </c>
      <c r="V5" s="6" t="s">
        <v>21</v>
      </c>
      <c r="W5" s="6">
        <v>1818</v>
      </c>
      <c r="X5" s="6">
        <v>0</v>
      </c>
      <c r="Y5" s="6" t="s">
        <v>22</v>
      </c>
      <c r="Z5" s="6"/>
    </row>
    <row r="6" spans="1:26" s="9" customFormat="1" ht="21.75" customHeight="1">
      <c r="A6" s="6">
        <v>2</v>
      </c>
      <c r="B6" s="7" t="s">
        <v>208</v>
      </c>
      <c r="C6" s="6" t="s">
        <v>209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208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7" t="s">
        <v>17</v>
      </c>
      <c r="P6" s="6" t="s">
        <v>14</v>
      </c>
      <c r="Q6" s="8" t="s">
        <v>23</v>
      </c>
      <c r="R6" s="6" t="s">
        <v>19</v>
      </c>
      <c r="S6" s="8" t="s">
        <v>24</v>
      </c>
      <c r="T6" s="6">
        <v>9528079</v>
      </c>
      <c r="U6" s="6">
        <v>14</v>
      </c>
      <c r="V6" s="6" t="s">
        <v>21</v>
      </c>
      <c r="W6" s="6">
        <v>0</v>
      </c>
      <c r="X6" s="6">
        <v>0</v>
      </c>
      <c r="Y6" s="6" t="s">
        <v>22</v>
      </c>
      <c r="Z6" s="6"/>
    </row>
    <row r="7" spans="1:26" s="9" customFormat="1" ht="23.25" customHeight="1">
      <c r="A7" s="6">
        <v>3</v>
      </c>
      <c r="B7" s="7" t="s">
        <v>208</v>
      </c>
      <c r="C7" s="6" t="s">
        <v>209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208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7" t="s">
        <v>17</v>
      </c>
      <c r="P7" s="6" t="s">
        <v>14</v>
      </c>
      <c r="Q7" s="8" t="s">
        <v>25</v>
      </c>
      <c r="R7" s="6" t="s">
        <v>19</v>
      </c>
      <c r="S7" s="8" t="s">
        <v>26</v>
      </c>
      <c r="T7" s="6">
        <v>85258782</v>
      </c>
      <c r="U7" s="6">
        <v>27</v>
      </c>
      <c r="V7" s="6" t="s">
        <v>21</v>
      </c>
      <c r="W7" s="6">
        <v>51402</v>
      </c>
      <c r="X7" s="6">
        <v>0</v>
      </c>
      <c r="Y7" s="6" t="s">
        <v>22</v>
      </c>
      <c r="Z7" s="6"/>
    </row>
    <row r="8" spans="1:26" s="9" customFormat="1" ht="24.75" customHeight="1">
      <c r="A8" s="6">
        <v>4</v>
      </c>
      <c r="B8" s="7" t="s">
        <v>208</v>
      </c>
      <c r="C8" s="6" t="s">
        <v>209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 t="s">
        <v>208</v>
      </c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7" t="s">
        <v>17</v>
      </c>
      <c r="P8" s="6" t="s">
        <v>14</v>
      </c>
      <c r="Q8" s="8" t="s">
        <v>27</v>
      </c>
      <c r="R8" s="6" t="s">
        <v>19</v>
      </c>
      <c r="S8" s="8" t="s">
        <v>28</v>
      </c>
      <c r="T8" s="6">
        <v>91827501</v>
      </c>
      <c r="U8" s="6">
        <v>34</v>
      </c>
      <c r="V8" s="6" t="s">
        <v>21</v>
      </c>
      <c r="W8" s="6">
        <v>48480</v>
      </c>
      <c r="X8" s="6">
        <v>0</v>
      </c>
      <c r="Y8" s="6" t="s">
        <v>22</v>
      </c>
      <c r="Z8" s="6"/>
    </row>
    <row r="9" spans="1:26" s="9" customFormat="1" ht="21.75" customHeight="1">
      <c r="A9" s="6">
        <v>5</v>
      </c>
      <c r="B9" s="7" t="s">
        <v>208</v>
      </c>
      <c r="C9" s="6" t="s">
        <v>209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 t="s">
        <v>208</v>
      </c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7" t="s">
        <v>17</v>
      </c>
      <c r="P9" s="6" t="s">
        <v>14</v>
      </c>
      <c r="Q9" s="8" t="s">
        <v>29</v>
      </c>
      <c r="R9" s="6" t="s">
        <v>19</v>
      </c>
      <c r="S9" s="8" t="s">
        <v>30</v>
      </c>
      <c r="T9" s="6">
        <v>10984965</v>
      </c>
      <c r="U9" s="6">
        <v>27</v>
      </c>
      <c r="V9" s="6" t="s">
        <v>21</v>
      </c>
      <c r="W9" s="6">
        <v>20562</v>
      </c>
      <c r="X9" s="6">
        <v>0</v>
      </c>
      <c r="Y9" s="6" t="s">
        <v>22</v>
      </c>
      <c r="Z9" s="6"/>
    </row>
    <row r="10" spans="1:26" s="9" customFormat="1" ht="21.75" customHeight="1">
      <c r="A10" s="6">
        <v>6</v>
      </c>
      <c r="B10" s="7" t="s">
        <v>208</v>
      </c>
      <c r="C10" s="6" t="s">
        <v>209</v>
      </c>
      <c r="D10" s="6" t="s">
        <v>13</v>
      </c>
      <c r="E10" s="6" t="s">
        <v>14</v>
      </c>
      <c r="F10" s="6" t="s">
        <v>14</v>
      </c>
      <c r="G10" s="6" t="s">
        <v>15</v>
      </c>
      <c r="H10" s="6">
        <v>2</v>
      </c>
      <c r="I10" s="6" t="s">
        <v>208</v>
      </c>
      <c r="J10" s="6" t="s">
        <v>13</v>
      </c>
      <c r="K10" s="6" t="s">
        <v>14</v>
      </c>
      <c r="L10" s="6" t="s">
        <v>14</v>
      </c>
      <c r="M10" s="6" t="s">
        <v>16</v>
      </c>
      <c r="N10" s="6">
        <v>2</v>
      </c>
      <c r="O10" s="7" t="s">
        <v>17</v>
      </c>
      <c r="P10" s="6" t="s">
        <v>14</v>
      </c>
      <c r="Q10" s="8" t="s">
        <v>31</v>
      </c>
      <c r="R10" s="6" t="s">
        <v>19</v>
      </c>
      <c r="S10" s="8" t="s">
        <v>32</v>
      </c>
      <c r="T10" s="6">
        <v>9065932</v>
      </c>
      <c r="U10" s="6">
        <v>5</v>
      </c>
      <c r="V10" s="6" t="s">
        <v>21</v>
      </c>
      <c r="W10" s="6">
        <v>12846</v>
      </c>
      <c r="X10" s="6">
        <v>0</v>
      </c>
      <c r="Y10" s="6" t="s">
        <v>22</v>
      </c>
      <c r="Z10" s="6"/>
    </row>
    <row r="11" spans="1:26" s="9" customFormat="1" ht="20.25" customHeight="1">
      <c r="A11" s="6">
        <v>7</v>
      </c>
      <c r="B11" s="7" t="s">
        <v>208</v>
      </c>
      <c r="C11" s="6" t="s">
        <v>209</v>
      </c>
      <c r="D11" s="6" t="s">
        <v>13</v>
      </c>
      <c r="E11" s="6" t="s">
        <v>14</v>
      </c>
      <c r="F11" s="6" t="s">
        <v>14</v>
      </c>
      <c r="G11" s="6" t="s">
        <v>15</v>
      </c>
      <c r="H11" s="6">
        <v>2</v>
      </c>
      <c r="I11" s="6" t="s">
        <v>208</v>
      </c>
      <c r="J11" s="6" t="s">
        <v>13</v>
      </c>
      <c r="K11" s="6" t="s">
        <v>14</v>
      </c>
      <c r="L11" s="6" t="s">
        <v>14</v>
      </c>
      <c r="M11" s="6" t="s">
        <v>16</v>
      </c>
      <c r="N11" s="6">
        <v>2</v>
      </c>
      <c r="O11" s="7" t="s">
        <v>17</v>
      </c>
      <c r="P11" s="6" t="s">
        <v>14</v>
      </c>
      <c r="Q11" s="8" t="s">
        <v>33</v>
      </c>
      <c r="R11" s="6" t="s">
        <v>19</v>
      </c>
      <c r="S11" s="8" t="s">
        <v>34</v>
      </c>
      <c r="T11" s="6">
        <v>85258791</v>
      </c>
      <c r="U11" s="6">
        <v>43</v>
      </c>
      <c r="V11" s="6" t="s">
        <v>21</v>
      </c>
      <c r="W11" s="6">
        <v>34494</v>
      </c>
      <c r="X11" s="6">
        <v>0</v>
      </c>
      <c r="Y11" s="6" t="s">
        <v>22</v>
      </c>
      <c r="Z11" s="6"/>
    </row>
    <row r="12" spans="1:26" s="9" customFormat="1" ht="21.75" customHeight="1">
      <c r="A12" s="6">
        <v>8</v>
      </c>
      <c r="B12" s="7" t="s">
        <v>208</v>
      </c>
      <c r="C12" s="6" t="s">
        <v>209</v>
      </c>
      <c r="D12" s="6" t="s">
        <v>13</v>
      </c>
      <c r="E12" s="6" t="s">
        <v>14</v>
      </c>
      <c r="F12" s="6" t="s">
        <v>14</v>
      </c>
      <c r="G12" s="6" t="s">
        <v>15</v>
      </c>
      <c r="H12" s="6">
        <v>2</v>
      </c>
      <c r="I12" s="6" t="s">
        <v>208</v>
      </c>
      <c r="J12" s="6" t="s">
        <v>13</v>
      </c>
      <c r="K12" s="6" t="s">
        <v>14</v>
      </c>
      <c r="L12" s="6" t="s">
        <v>14</v>
      </c>
      <c r="M12" s="6" t="s">
        <v>16</v>
      </c>
      <c r="N12" s="6">
        <v>2</v>
      </c>
      <c r="O12" s="7" t="s">
        <v>17</v>
      </c>
      <c r="P12" s="6" t="s">
        <v>14</v>
      </c>
      <c r="Q12" s="8" t="s">
        <v>35</v>
      </c>
      <c r="R12" s="6" t="s">
        <v>19</v>
      </c>
      <c r="S12" s="8" t="s">
        <v>36</v>
      </c>
      <c r="T12" s="6">
        <v>9305838</v>
      </c>
      <c r="U12" s="6">
        <v>11</v>
      </c>
      <c r="V12" s="6" t="s">
        <v>21</v>
      </c>
      <c r="W12" s="6">
        <v>5574</v>
      </c>
      <c r="X12" s="6">
        <v>0</v>
      </c>
      <c r="Y12" s="6" t="s">
        <v>22</v>
      </c>
      <c r="Z12" s="6"/>
    </row>
    <row r="13" spans="1:26" s="9" customFormat="1" ht="21" customHeight="1">
      <c r="A13" s="6">
        <v>9</v>
      </c>
      <c r="B13" s="7" t="s">
        <v>208</v>
      </c>
      <c r="C13" s="6" t="s">
        <v>209</v>
      </c>
      <c r="D13" s="6" t="s">
        <v>13</v>
      </c>
      <c r="E13" s="6" t="s">
        <v>14</v>
      </c>
      <c r="F13" s="6" t="s">
        <v>14</v>
      </c>
      <c r="G13" s="6" t="s">
        <v>15</v>
      </c>
      <c r="H13" s="6">
        <v>2</v>
      </c>
      <c r="I13" s="6" t="s">
        <v>208</v>
      </c>
      <c r="J13" s="6" t="s">
        <v>13</v>
      </c>
      <c r="K13" s="6" t="s">
        <v>14</v>
      </c>
      <c r="L13" s="6" t="s">
        <v>14</v>
      </c>
      <c r="M13" s="6" t="s">
        <v>16</v>
      </c>
      <c r="N13" s="6">
        <v>2</v>
      </c>
      <c r="O13" s="7" t="s">
        <v>17</v>
      </c>
      <c r="P13" s="6" t="s">
        <v>14</v>
      </c>
      <c r="Q13" s="8" t="s">
        <v>37</v>
      </c>
      <c r="R13" s="6" t="s">
        <v>19</v>
      </c>
      <c r="S13" s="8" t="s">
        <v>38</v>
      </c>
      <c r="T13" s="6">
        <v>909824</v>
      </c>
      <c r="U13" s="6">
        <v>4</v>
      </c>
      <c r="V13" s="6" t="s">
        <v>21</v>
      </c>
      <c r="W13" s="6">
        <v>6816</v>
      </c>
      <c r="X13" s="6">
        <v>0</v>
      </c>
      <c r="Y13" s="6" t="s">
        <v>22</v>
      </c>
      <c r="Z13" s="6"/>
    </row>
    <row r="14" spans="1:26" s="9" customFormat="1" ht="21" customHeight="1">
      <c r="A14" s="6">
        <v>10</v>
      </c>
      <c r="B14" s="7" t="s">
        <v>208</v>
      </c>
      <c r="C14" s="6" t="s">
        <v>209</v>
      </c>
      <c r="D14" s="6" t="s">
        <v>13</v>
      </c>
      <c r="E14" s="6" t="s">
        <v>14</v>
      </c>
      <c r="F14" s="6" t="s">
        <v>14</v>
      </c>
      <c r="G14" s="6" t="s">
        <v>15</v>
      </c>
      <c r="H14" s="6">
        <v>2</v>
      </c>
      <c r="I14" s="6" t="s">
        <v>208</v>
      </c>
      <c r="J14" s="6" t="s">
        <v>13</v>
      </c>
      <c r="K14" s="6" t="s">
        <v>14</v>
      </c>
      <c r="L14" s="6" t="s">
        <v>14</v>
      </c>
      <c r="M14" s="6" t="s">
        <v>16</v>
      </c>
      <c r="N14" s="6">
        <v>2</v>
      </c>
      <c r="O14" s="7" t="s">
        <v>17</v>
      </c>
      <c r="P14" s="6" t="s">
        <v>14</v>
      </c>
      <c r="Q14" s="10" t="s">
        <v>39</v>
      </c>
      <c r="R14" s="6" t="s">
        <v>19</v>
      </c>
      <c r="S14" s="8" t="s">
        <v>40</v>
      </c>
      <c r="T14" s="6">
        <v>23727971</v>
      </c>
      <c r="U14" s="6">
        <v>2</v>
      </c>
      <c r="V14" s="6" t="s">
        <v>21</v>
      </c>
      <c r="W14" s="6">
        <v>1092</v>
      </c>
      <c r="X14" s="6">
        <v>0</v>
      </c>
      <c r="Y14" s="6" t="s">
        <v>22</v>
      </c>
      <c r="Z14" s="6"/>
    </row>
    <row r="15" spans="1:26" s="9" customFormat="1" ht="24" customHeight="1">
      <c r="A15" s="6">
        <v>11</v>
      </c>
      <c r="B15" s="7" t="s">
        <v>208</v>
      </c>
      <c r="C15" s="6" t="s">
        <v>209</v>
      </c>
      <c r="D15" s="6" t="s">
        <v>13</v>
      </c>
      <c r="E15" s="6" t="s">
        <v>14</v>
      </c>
      <c r="F15" s="6" t="s">
        <v>14</v>
      </c>
      <c r="G15" s="6" t="s">
        <v>15</v>
      </c>
      <c r="H15" s="6">
        <v>2</v>
      </c>
      <c r="I15" s="6" t="s">
        <v>208</v>
      </c>
      <c r="J15" s="6" t="s">
        <v>13</v>
      </c>
      <c r="K15" s="6" t="s">
        <v>14</v>
      </c>
      <c r="L15" s="6" t="s">
        <v>14</v>
      </c>
      <c r="M15" s="6" t="s">
        <v>16</v>
      </c>
      <c r="N15" s="6">
        <v>2</v>
      </c>
      <c r="O15" s="7" t="s">
        <v>17</v>
      </c>
      <c r="P15" s="6" t="s">
        <v>14</v>
      </c>
      <c r="Q15" s="11" t="s">
        <v>257</v>
      </c>
      <c r="R15" s="6" t="s">
        <v>19</v>
      </c>
      <c r="S15" s="8" t="s">
        <v>41</v>
      </c>
      <c r="T15" s="6">
        <v>10031876</v>
      </c>
      <c r="U15" s="6">
        <v>5</v>
      </c>
      <c r="V15" s="6" t="s">
        <v>21</v>
      </c>
      <c r="W15" s="6">
        <v>4230</v>
      </c>
      <c r="X15" s="6">
        <v>0</v>
      </c>
      <c r="Y15" s="6" t="s">
        <v>22</v>
      </c>
      <c r="Z15" s="6"/>
    </row>
    <row r="16" spans="1:26" s="9" customFormat="1" ht="23.25" customHeight="1">
      <c r="A16" s="6">
        <v>12</v>
      </c>
      <c r="B16" s="7" t="s">
        <v>208</v>
      </c>
      <c r="C16" s="6" t="s">
        <v>209</v>
      </c>
      <c r="D16" s="6" t="s">
        <v>13</v>
      </c>
      <c r="E16" s="6" t="s">
        <v>14</v>
      </c>
      <c r="F16" s="6" t="s">
        <v>14</v>
      </c>
      <c r="G16" s="6" t="s">
        <v>15</v>
      </c>
      <c r="H16" s="6">
        <v>2</v>
      </c>
      <c r="I16" s="6" t="s">
        <v>208</v>
      </c>
      <c r="J16" s="6" t="s">
        <v>13</v>
      </c>
      <c r="K16" s="6" t="s">
        <v>14</v>
      </c>
      <c r="L16" s="6" t="s">
        <v>14</v>
      </c>
      <c r="M16" s="6" t="s">
        <v>16</v>
      </c>
      <c r="N16" s="6">
        <v>2</v>
      </c>
      <c r="O16" s="7" t="s">
        <v>17</v>
      </c>
      <c r="P16" s="6" t="s">
        <v>14</v>
      </c>
      <c r="Q16" s="11" t="s">
        <v>258</v>
      </c>
      <c r="R16" s="6" t="s">
        <v>19</v>
      </c>
      <c r="S16" s="8" t="s">
        <v>42</v>
      </c>
      <c r="T16" s="6">
        <v>20758807</v>
      </c>
      <c r="U16" s="6">
        <v>2</v>
      </c>
      <c r="V16" s="6" t="s">
        <v>21</v>
      </c>
      <c r="W16" s="6">
        <v>6618</v>
      </c>
      <c r="X16" s="6">
        <v>0</v>
      </c>
      <c r="Y16" s="6" t="s">
        <v>22</v>
      </c>
      <c r="Z16" s="6"/>
    </row>
    <row r="17" spans="1:26" s="9" customFormat="1" ht="21.75" customHeight="1">
      <c r="A17" s="6">
        <v>13</v>
      </c>
      <c r="B17" s="7" t="s">
        <v>208</v>
      </c>
      <c r="C17" s="6" t="s">
        <v>209</v>
      </c>
      <c r="D17" s="6" t="s">
        <v>13</v>
      </c>
      <c r="E17" s="6" t="s">
        <v>14</v>
      </c>
      <c r="F17" s="6" t="s">
        <v>14</v>
      </c>
      <c r="G17" s="6" t="s">
        <v>15</v>
      </c>
      <c r="H17" s="6">
        <v>2</v>
      </c>
      <c r="I17" s="6" t="s">
        <v>208</v>
      </c>
      <c r="J17" s="6" t="s">
        <v>13</v>
      </c>
      <c r="K17" s="6" t="s">
        <v>14</v>
      </c>
      <c r="L17" s="6" t="s">
        <v>14</v>
      </c>
      <c r="M17" s="6" t="s">
        <v>16</v>
      </c>
      <c r="N17" s="6">
        <v>2</v>
      </c>
      <c r="O17" s="7" t="s">
        <v>17</v>
      </c>
      <c r="P17" s="6" t="s">
        <v>14</v>
      </c>
      <c r="Q17" s="10" t="s">
        <v>43</v>
      </c>
      <c r="R17" s="6" t="s">
        <v>19</v>
      </c>
      <c r="S17" s="8" t="s">
        <v>44</v>
      </c>
      <c r="T17" s="6">
        <v>7975754</v>
      </c>
      <c r="U17" s="6">
        <v>4</v>
      </c>
      <c r="V17" s="6" t="s">
        <v>21</v>
      </c>
      <c r="W17" s="6">
        <v>5490</v>
      </c>
      <c r="X17" s="6">
        <v>0</v>
      </c>
      <c r="Y17" s="6" t="s">
        <v>22</v>
      </c>
      <c r="Z17" s="6"/>
    </row>
    <row r="18" spans="1:26" s="9" customFormat="1" ht="45.75" customHeight="1">
      <c r="A18" s="6">
        <v>14</v>
      </c>
      <c r="B18" s="7" t="s">
        <v>208</v>
      </c>
      <c r="C18" s="6" t="s">
        <v>209</v>
      </c>
      <c r="D18" s="6" t="s">
        <v>13</v>
      </c>
      <c r="E18" s="6" t="s">
        <v>14</v>
      </c>
      <c r="F18" s="6" t="s">
        <v>14</v>
      </c>
      <c r="G18" s="6" t="s">
        <v>15</v>
      </c>
      <c r="H18" s="6">
        <v>2</v>
      </c>
      <c r="I18" s="6" t="s">
        <v>208</v>
      </c>
      <c r="J18" s="6" t="s">
        <v>13</v>
      </c>
      <c r="K18" s="6" t="s">
        <v>14</v>
      </c>
      <c r="L18" s="6" t="s">
        <v>14</v>
      </c>
      <c r="M18" s="6" t="s">
        <v>16</v>
      </c>
      <c r="N18" s="6">
        <v>2</v>
      </c>
      <c r="O18" s="7" t="s">
        <v>17</v>
      </c>
      <c r="P18" s="6" t="s">
        <v>14</v>
      </c>
      <c r="Q18" s="11" t="s">
        <v>45</v>
      </c>
      <c r="R18" s="6" t="s">
        <v>19</v>
      </c>
      <c r="S18" s="8" t="s">
        <v>46</v>
      </c>
      <c r="T18" s="6">
        <v>60430144</v>
      </c>
      <c r="U18" s="6">
        <v>2</v>
      </c>
      <c r="V18" s="6" t="s">
        <v>21</v>
      </c>
      <c r="W18" s="6">
        <v>3420</v>
      </c>
      <c r="X18" s="6">
        <v>0</v>
      </c>
      <c r="Y18" s="6" t="s">
        <v>22</v>
      </c>
      <c r="Z18" s="6"/>
    </row>
    <row r="19" spans="1:26" s="39" customFormat="1" ht="42.75" customHeight="1">
      <c r="A19" s="35">
        <v>15</v>
      </c>
      <c r="B19" s="36" t="s">
        <v>208</v>
      </c>
      <c r="C19" s="35" t="s">
        <v>209</v>
      </c>
      <c r="D19" s="35" t="s">
        <v>13</v>
      </c>
      <c r="E19" s="35" t="s">
        <v>14</v>
      </c>
      <c r="F19" s="35" t="s">
        <v>14</v>
      </c>
      <c r="G19" s="35" t="s">
        <v>15</v>
      </c>
      <c r="H19" s="35">
        <v>2</v>
      </c>
      <c r="I19" s="35" t="s">
        <v>208</v>
      </c>
      <c r="J19" s="35" t="s">
        <v>13</v>
      </c>
      <c r="K19" s="35" t="s">
        <v>14</v>
      </c>
      <c r="L19" s="35" t="s">
        <v>14</v>
      </c>
      <c r="M19" s="35" t="s">
        <v>16</v>
      </c>
      <c r="N19" s="35">
        <v>2</v>
      </c>
      <c r="O19" s="36" t="s">
        <v>17</v>
      </c>
      <c r="P19" s="35" t="s">
        <v>47</v>
      </c>
      <c r="Q19" s="37" t="s">
        <v>48</v>
      </c>
      <c r="R19" s="35" t="s">
        <v>19</v>
      </c>
      <c r="S19" s="38" t="s">
        <v>49</v>
      </c>
      <c r="T19" s="35">
        <v>909824</v>
      </c>
      <c r="U19" s="35">
        <v>11</v>
      </c>
      <c r="V19" s="35" t="s">
        <v>21</v>
      </c>
      <c r="W19" s="35">
        <v>10128</v>
      </c>
      <c r="X19" s="35">
        <v>0</v>
      </c>
      <c r="Y19" s="35" t="s">
        <v>22</v>
      </c>
      <c r="Z19" s="36"/>
    </row>
    <row r="20" spans="1:26" s="9" customFormat="1" ht="21" customHeight="1">
      <c r="A20" s="6">
        <v>16</v>
      </c>
      <c r="B20" s="7" t="s">
        <v>208</v>
      </c>
      <c r="C20" s="6" t="s">
        <v>209</v>
      </c>
      <c r="D20" s="6" t="s">
        <v>13</v>
      </c>
      <c r="E20" s="6" t="s">
        <v>14</v>
      </c>
      <c r="F20" s="6" t="s">
        <v>14</v>
      </c>
      <c r="G20" s="6" t="s">
        <v>15</v>
      </c>
      <c r="H20" s="6">
        <v>2</v>
      </c>
      <c r="I20" s="6" t="s">
        <v>208</v>
      </c>
      <c r="J20" s="6" t="s">
        <v>13</v>
      </c>
      <c r="K20" s="6" t="s">
        <v>14</v>
      </c>
      <c r="L20" s="6" t="s">
        <v>14</v>
      </c>
      <c r="M20" s="6" t="s">
        <v>16</v>
      </c>
      <c r="N20" s="6">
        <v>2</v>
      </c>
      <c r="O20" s="7" t="s">
        <v>17</v>
      </c>
      <c r="P20" s="6" t="s">
        <v>47</v>
      </c>
      <c r="Q20" s="8" t="s">
        <v>50</v>
      </c>
      <c r="R20" s="6" t="s">
        <v>19</v>
      </c>
      <c r="S20" s="8" t="s">
        <v>51</v>
      </c>
      <c r="T20" s="6">
        <v>12736143</v>
      </c>
      <c r="U20" s="6">
        <v>2</v>
      </c>
      <c r="V20" s="6" t="s">
        <v>21</v>
      </c>
      <c r="W20" s="6">
        <v>0</v>
      </c>
      <c r="X20" s="6">
        <v>0</v>
      </c>
      <c r="Y20" s="6" t="s">
        <v>22</v>
      </c>
      <c r="Z20" s="6"/>
    </row>
    <row r="21" spans="1:26" s="9" customFormat="1" ht="21.75" customHeight="1">
      <c r="A21" s="6">
        <v>17</v>
      </c>
      <c r="B21" s="7" t="s">
        <v>208</v>
      </c>
      <c r="C21" s="6" t="s">
        <v>209</v>
      </c>
      <c r="D21" s="6" t="s">
        <v>13</v>
      </c>
      <c r="E21" s="6" t="s">
        <v>14</v>
      </c>
      <c r="F21" s="6" t="s">
        <v>14</v>
      </c>
      <c r="G21" s="6" t="s">
        <v>15</v>
      </c>
      <c r="H21" s="6">
        <v>2</v>
      </c>
      <c r="I21" s="6" t="s">
        <v>208</v>
      </c>
      <c r="J21" s="6" t="s">
        <v>13</v>
      </c>
      <c r="K21" s="6" t="s">
        <v>14</v>
      </c>
      <c r="L21" s="6" t="s">
        <v>14</v>
      </c>
      <c r="M21" s="6" t="s">
        <v>16</v>
      </c>
      <c r="N21" s="6">
        <v>2</v>
      </c>
      <c r="O21" s="7" t="s">
        <v>17</v>
      </c>
      <c r="P21" s="6" t="s">
        <v>47</v>
      </c>
      <c r="Q21" s="8" t="s">
        <v>52</v>
      </c>
      <c r="R21" s="6" t="s">
        <v>19</v>
      </c>
      <c r="S21" s="8" t="s">
        <v>53</v>
      </c>
      <c r="T21" s="6">
        <v>25229578</v>
      </c>
      <c r="U21" s="6">
        <v>2</v>
      </c>
      <c r="V21" s="6" t="s">
        <v>21</v>
      </c>
      <c r="W21" s="6">
        <v>1038</v>
      </c>
      <c r="X21" s="6">
        <v>0</v>
      </c>
      <c r="Y21" s="6" t="s">
        <v>22</v>
      </c>
      <c r="Z21" s="6"/>
    </row>
    <row r="22" spans="1:26" s="9" customFormat="1" ht="22.5" customHeight="1">
      <c r="A22" s="6">
        <v>18</v>
      </c>
      <c r="B22" s="7" t="s">
        <v>208</v>
      </c>
      <c r="C22" s="6" t="s">
        <v>209</v>
      </c>
      <c r="D22" s="6" t="s">
        <v>13</v>
      </c>
      <c r="E22" s="6" t="s">
        <v>14</v>
      </c>
      <c r="F22" s="6" t="s">
        <v>14</v>
      </c>
      <c r="G22" s="6" t="s">
        <v>15</v>
      </c>
      <c r="H22" s="6">
        <v>2</v>
      </c>
      <c r="I22" s="6" t="s">
        <v>208</v>
      </c>
      <c r="J22" s="6" t="s">
        <v>13</v>
      </c>
      <c r="K22" s="6" t="s">
        <v>14</v>
      </c>
      <c r="L22" s="6" t="s">
        <v>14</v>
      </c>
      <c r="M22" s="6" t="s">
        <v>16</v>
      </c>
      <c r="N22" s="6">
        <v>2</v>
      </c>
      <c r="O22" s="7" t="s">
        <v>17</v>
      </c>
      <c r="P22" s="6" t="s">
        <v>47</v>
      </c>
      <c r="Q22" s="10" t="s">
        <v>54</v>
      </c>
      <c r="R22" s="6" t="s">
        <v>19</v>
      </c>
      <c r="S22" s="8" t="s">
        <v>55</v>
      </c>
      <c r="T22" s="6">
        <v>18716966</v>
      </c>
      <c r="U22" s="6">
        <v>2</v>
      </c>
      <c r="V22" s="6" t="s">
        <v>21</v>
      </c>
      <c r="W22" s="6">
        <v>0</v>
      </c>
      <c r="X22" s="6">
        <v>0</v>
      </c>
      <c r="Y22" s="6" t="s">
        <v>22</v>
      </c>
      <c r="Z22" s="6"/>
    </row>
    <row r="23" spans="1:26" s="9" customFormat="1" ht="23.25" customHeight="1">
      <c r="A23" s="6">
        <v>19</v>
      </c>
      <c r="B23" s="7" t="s">
        <v>208</v>
      </c>
      <c r="C23" s="6" t="s">
        <v>209</v>
      </c>
      <c r="D23" s="6" t="s">
        <v>13</v>
      </c>
      <c r="E23" s="6" t="s">
        <v>14</v>
      </c>
      <c r="F23" s="6" t="s">
        <v>14</v>
      </c>
      <c r="G23" s="6" t="s">
        <v>15</v>
      </c>
      <c r="H23" s="6">
        <v>2</v>
      </c>
      <c r="I23" s="6" t="s">
        <v>208</v>
      </c>
      <c r="J23" s="6" t="s">
        <v>13</v>
      </c>
      <c r="K23" s="6" t="s">
        <v>14</v>
      </c>
      <c r="L23" s="6" t="s">
        <v>14</v>
      </c>
      <c r="M23" s="6" t="s">
        <v>16</v>
      </c>
      <c r="N23" s="6">
        <v>2</v>
      </c>
      <c r="O23" s="7" t="s">
        <v>17</v>
      </c>
      <c r="P23" s="6" t="s">
        <v>47</v>
      </c>
      <c r="Q23" s="10" t="s">
        <v>56</v>
      </c>
      <c r="R23" s="6" t="s">
        <v>19</v>
      </c>
      <c r="S23" s="8" t="s">
        <v>57</v>
      </c>
      <c r="T23" s="6">
        <v>60856389</v>
      </c>
      <c r="U23" s="6">
        <v>2</v>
      </c>
      <c r="V23" s="6" t="s">
        <v>21</v>
      </c>
      <c r="W23" s="6">
        <v>0</v>
      </c>
      <c r="X23" s="6">
        <v>0</v>
      </c>
      <c r="Y23" s="6" t="s">
        <v>22</v>
      </c>
      <c r="Z23" s="6"/>
    </row>
    <row r="24" spans="1:26" s="9" customFormat="1" ht="23.25" customHeight="1">
      <c r="A24" s="6">
        <v>20</v>
      </c>
      <c r="B24" s="7" t="s">
        <v>208</v>
      </c>
      <c r="C24" s="6" t="s">
        <v>209</v>
      </c>
      <c r="D24" s="6" t="s">
        <v>13</v>
      </c>
      <c r="E24" s="6" t="s">
        <v>14</v>
      </c>
      <c r="F24" s="6" t="s">
        <v>14</v>
      </c>
      <c r="G24" s="6" t="s">
        <v>15</v>
      </c>
      <c r="H24" s="6">
        <v>2</v>
      </c>
      <c r="I24" s="6" t="s">
        <v>208</v>
      </c>
      <c r="J24" s="6" t="s">
        <v>13</v>
      </c>
      <c r="K24" s="6" t="s">
        <v>14</v>
      </c>
      <c r="L24" s="6" t="s">
        <v>14</v>
      </c>
      <c r="M24" s="6" t="s">
        <v>16</v>
      </c>
      <c r="N24" s="6">
        <v>2</v>
      </c>
      <c r="O24" s="7" t="s">
        <v>17</v>
      </c>
      <c r="P24" s="6" t="s">
        <v>47</v>
      </c>
      <c r="Q24" s="8" t="s">
        <v>58</v>
      </c>
      <c r="R24" s="6" t="s">
        <v>19</v>
      </c>
      <c r="S24" s="8" t="s">
        <v>59</v>
      </c>
      <c r="T24" s="6">
        <v>219124291</v>
      </c>
      <c r="U24" s="6">
        <v>4</v>
      </c>
      <c r="V24" s="6" t="s">
        <v>21</v>
      </c>
      <c r="W24" s="6">
        <v>24306</v>
      </c>
      <c r="X24" s="6">
        <v>0</v>
      </c>
      <c r="Y24" s="6" t="s">
        <v>22</v>
      </c>
      <c r="Z24" s="6"/>
    </row>
    <row r="25" spans="1:26" s="9" customFormat="1" ht="23.25" customHeight="1">
      <c r="A25" s="6">
        <v>21</v>
      </c>
      <c r="B25" s="7" t="s">
        <v>208</v>
      </c>
      <c r="C25" s="6" t="s">
        <v>209</v>
      </c>
      <c r="D25" s="6" t="s">
        <v>13</v>
      </c>
      <c r="E25" s="6" t="s">
        <v>14</v>
      </c>
      <c r="F25" s="6" t="s">
        <v>14</v>
      </c>
      <c r="G25" s="6" t="s">
        <v>15</v>
      </c>
      <c r="H25" s="6">
        <v>2</v>
      </c>
      <c r="I25" s="6" t="s">
        <v>208</v>
      </c>
      <c r="J25" s="6" t="s">
        <v>13</v>
      </c>
      <c r="K25" s="6" t="s">
        <v>14</v>
      </c>
      <c r="L25" s="6" t="s">
        <v>14</v>
      </c>
      <c r="M25" s="6" t="s">
        <v>16</v>
      </c>
      <c r="N25" s="6">
        <v>2</v>
      </c>
      <c r="O25" s="7" t="s">
        <v>17</v>
      </c>
      <c r="P25" s="6" t="s">
        <v>60</v>
      </c>
      <c r="Q25" s="8" t="s">
        <v>61</v>
      </c>
      <c r="R25" s="6" t="s">
        <v>19</v>
      </c>
      <c r="S25" s="8" t="s">
        <v>62</v>
      </c>
      <c r="T25" s="6">
        <v>22318776</v>
      </c>
      <c r="U25" s="6">
        <v>5</v>
      </c>
      <c r="V25" s="6" t="s">
        <v>21</v>
      </c>
      <c r="W25" s="6">
        <v>7332</v>
      </c>
      <c r="X25" s="6">
        <v>0</v>
      </c>
      <c r="Y25" s="6" t="s">
        <v>22</v>
      </c>
      <c r="Z25" s="6"/>
    </row>
    <row r="26" spans="1:26" s="9" customFormat="1" ht="23.25" customHeight="1">
      <c r="A26" s="6">
        <v>22</v>
      </c>
      <c r="B26" s="7" t="s">
        <v>208</v>
      </c>
      <c r="C26" s="6" t="s">
        <v>209</v>
      </c>
      <c r="D26" s="6" t="s">
        <v>13</v>
      </c>
      <c r="E26" s="6" t="s">
        <v>14</v>
      </c>
      <c r="F26" s="6" t="s">
        <v>14</v>
      </c>
      <c r="G26" s="6" t="s">
        <v>15</v>
      </c>
      <c r="H26" s="6">
        <v>2</v>
      </c>
      <c r="I26" s="6" t="s">
        <v>208</v>
      </c>
      <c r="J26" s="6" t="s">
        <v>13</v>
      </c>
      <c r="K26" s="6" t="s">
        <v>14</v>
      </c>
      <c r="L26" s="6" t="s">
        <v>14</v>
      </c>
      <c r="M26" s="6" t="s">
        <v>16</v>
      </c>
      <c r="N26" s="6">
        <v>2</v>
      </c>
      <c r="O26" s="7" t="s">
        <v>17</v>
      </c>
      <c r="P26" s="6" t="s">
        <v>60</v>
      </c>
      <c r="Q26" s="8" t="s">
        <v>63</v>
      </c>
      <c r="R26" s="6" t="s">
        <v>19</v>
      </c>
      <c r="S26" s="8" t="s">
        <v>64</v>
      </c>
      <c r="T26" s="6">
        <v>21127297</v>
      </c>
      <c r="U26" s="6">
        <v>10</v>
      </c>
      <c r="V26" s="6" t="s">
        <v>21</v>
      </c>
      <c r="W26" s="6">
        <v>1548</v>
      </c>
      <c r="X26" s="6">
        <v>0</v>
      </c>
      <c r="Y26" s="6" t="s">
        <v>22</v>
      </c>
      <c r="Z26" s="6"/>
    </row>
    <row r="27" spans="1:26" s="9" customFormat="1" ht="23.25" customHeight="1">
      <c r="A27" s="6">
        <v>23</v>
      </c>
      <c r="B27" s="7" t="s">
        <v>208</v>
      </c>
      <c r="C27" s="6" t="s">
        <v>209</v>
      </c>
      <c r="D27" s="6" t="s">
        <v>13</v>
      </c>
      <c r="E27" s="6" t="s">
        <v>14</v>
      </c>
      <c r="F27" s="6" t="s">
        <v>14</v>
      </c>
      <c r="G27" s="6" t="s">
        <v>15</v>
      </c>
      <c r="H27" s="6">
        <v>2</v>
      </c>
      <c r="I27" s="6" t="s">
        <v>208</v>
      </c>
      <c r="J27" s="6" t="s">
        <v>13</v>
      </c>
      <c r="K27" s="6" t="s">
        <v>14</v>
      </c>
      <c r="L27" s="6" t="s">
        <v>14</v>
      </c>
      <c r="M27" s="6" t="s">
        <v>16</v>
      </c>
      <c r="N27" s="6">
        <v>2</v>
      </c>
      <c r="O27" s="7" t="s">
        <v>17</v>
      </c>
      <c r="P27" s="6" t="s">
        <v>65</v>
      </c>
      <c r="Q27" s="8" t="s">
        <v>66</v>
      </c>
      <c r="R27" s="6" t="s">
        <v>19</v>
      </c>
      <c r="S27" s="8" t="s">
        <v>67</v>
      </c>
      <c r="T27" s="6">
        <v>23064444</v>
      </c>
      <c r="U27" s="6">
        <v>5</v>
      </c>
      <c r="V27" s="6" t="s">
        <v>21</v>
      </c>
      <c r="W27" s="6">
        <v>4794</v>
      </c>
      <c r="X27" s="6">
        <v>0</v>
      </c>
      <c r="Y27" s="6" t="s">
        <v>22</v>
      </c>
      <c r="Z27" s="6"/>
    </row>
    <row r="28" spans="1:26" s="9" customFormat="1" ht="23.25" customHeight="1">
      <c r="A28" s="6">
        <v>24</v>
      </c>
      <c r="B28" s="7" t="s">
        <v>208</v>
      </c>
      <c r="C28" s="6" t="s">
        <v>209</v>
      </c>
      <c r="D28" s="6" t="s">
        <v>13</v>
      </c>
      <c r="E28" s="6" t="s">
        <v>14</v>
      </c>
      <c r="F28" s="6" t="s">
        <v>14</v>
      </c>
      <c r="G28" s="6" t="s">
        <v>15</v>
      </c>
      <c r="H28" s="6">
        <v>2</v>
      </c>
      <c r="I28" s="6" t="s">
        <v>208</v>
      </c>
      <c r="J28" s="6" t="s">
        <v>13</v>
      </c>
      <c r="K28" s="6" t="s">
        <v>14</v>
      </c>
      <c r="L28" s="6" t="s">
        <v>14</v>
      </c>
      <c r="M28" s="6" t="s">
        <v>16</v>
      </c>
      <c r="N28" s="6">
        <v>2</v>
      </c>
      <c r="O28" s="7" t="s">
        <v>17</v>
      </c>
      <c r="P28" s="6" t="s">
        <v>65</v>
      </c>
      <c r="Q28" s="8" t="s">
        <v>68</v>
      </c>
      <c r="R28" s="6" t="s">
        <v>19</v>
      </c>
      <c r="S28" s="8" t="s">
        <v>69</v>
      </c>
      <c r="T28" s="6">
        <v>2623786</v>
      </c>
      <c r="U28" s="6">
        <v>5</v>
      </c>
      <c r="V28" s="6" t="s">
        <v>21</v>
      </c>
      <c r="W28" s="6">
        <v>7302</v>
      </c>
      <c r="X28" s="6">
        <v>0</v>
      </c>
      <c r="Y28" s="6" t="s">
        <v>22</v>
      </c>
      <c r="Z28" s="6"/>
    </row>
    <row r="29" spans="1:26" s="9" customFormat="1" ht="23.25" customHeight="1">
      <c r="A29" s="6">
        <v>25</v>
      </c>
      <c r="B29" s="7" t="s">
        <v>208</v>
      </c>
      <c r="C29" s="6" t="s">
        <v>209</v>
      </c>
      <c r="D29" s="6" t="s">
        <v>13</v>
      </c>
      <c r="E29" s="6" t="s">
        <v>14</v>
      </c>
      <c r="F29" s="6" t="s">
        <v>14</v>
      </c>
      <c r="G29" s="6" t="s">
        <v>15</v>
      </c>
      <c r="H29" s="6">
        <v>2</v>
      </c>
      <c r="I29" s="6" t="s">
        <v>208</v>
      </c>
      <c r="J29" s="6" t="s">
        <v>13</v>
      </c>
      <c r="K29" s="6" t="s">
        <v>14</v>
      </c>
      <c r="L29" s="6" t="s">
        <v>14</v>
      </c>
      <c r="M29" s="6" t="s">
        <v>16</v>
      </c>
      <c r="N29" s="6">
        <v>2</v>
      </c>
      <c r="O29" s="7" t="s">
        <v>17</v>
      </c>
      <c r="P29" s="6" t="s">
        <v>65</v>
      </c>
      <c r="Q29" s="8" t="s">
        <v>70</v>
      </c>
      <c r="R29" s="6" t="s">
        <v>19</v>
      </c>
      <c r="S29" s="8" t="s">
        <v>71</v>
      </c>
      <c r="T29" s="6">
        <v>27584385</v>
      </c>
      <c r="U29" s="6">
        <v>4</v>
      </c>
      <c r="V29" s="6" t="s">
        <v>21</v>
      </c>
      <c r="W29" s="6">
        <v>5724</v>
      </c>
      <c r="X29" s="6">
        <v>0</v>
      </c>
      <c r="Y29" s="6" t="s">
        <v>22</v>
      </c>
      <c r="Z29" s="6"/>
    </row>
    <row r="30" spans="1:26" s="9" customFormat="1" ht="23.25" customHeight="1">
      <c r="A30" s="6">
        <v>26</v>
      </c>
      <c r="B30" s="7" t="s">
        <v>208</v>
      </c>
      <c r="C30" s="6" t="s">
        <v>209</v>
      </c>
      <c r="D30" s="6" t="s">
        <v>13</v>
      </c>
      <c r="E30" s="6" t="s">
        <v>14</v>
      </c>
      <c r="F30" s="6" t="s">
        <v>14</v>
      </c>
      <c r="G30" s="6" t="s">
        <v>15</v>
      </c>
      <c r="H30" s="6">
        <v>2</v>
      </c>
      <c r="I30" s="6" t="s">
        <v>208</v>
      </c>
      <c r="J30" s="6" t="s">
        <v>13</v>
      </c>
      <c r="K30" s="6" t="s">
        <v>14</v>
      </c>
      <c r="L30" s="6" t="s">
        <v>14</v>
      </c>
      <c r="M30" s="6" t="s">
        <v>16</v>
      </c>
      <c r="N30" s="6">
        <v>2</v>
      </c>
      <c r="O30" s="7" t="s">
        <v>17</v>
      </c>
      <c r="P30" s="6" t="s">
        <v>72</v>
      </c>
      <c r="Q30" s="8" t="s">
        <v>73</v>
      </c>
      <c r="R30" s="6" t="s">
        <v>19</v>
      </c>
      <c r="S30" s="8" t="s">
        <v>74</v>
      </c>
      <c r="T30" s="6">
        <v>21896915</v>
      </c>
      <c r="U30" s="6">
        <v>4</v>
      </c>
      <c r="V30" s="6" t="s">
        <v>21</v>
      </c>
      <c r="W30" s="6">
        <v>6324</v>
      </c>
      <c r="X30" s="6">
        <v>0</v>
      </c>
      <c r="Y30" s="6" t="s">
        <v>22</v>
      </c>
      <c r="Z30" s="6"/>
    </row>
    <row r="31" spans="1:26" s="9" customFormat="1" ht="23.25" customHeight="1">
      <c r="A31" s="6">
        <v>27</v>
      </c>
      <c r="B31" s="7" t="s">
        <v>208</v>
      </c>
      <c r="C31" s="6" t="s">
        <v>209</v>
      </c>
      <c r="D31" s="6" t="s">
        <v>13</v>
      </c>
      <c r="E31" s="6" t="s">
        <v>14</v>
      </c>
      <c r="F31" s="6" t="s">
        <v>14</v>
      </c>
      <c r="G31" s="6" t="s">
        <v>15</v>
      </c>
      <c r="H31" s="6">
        <v>2</v>
      </c>
      <c r="I31" s="6" t="s">
        <v>208</v>
      </c>
      <c r="J31" s="6" t="s">
        <v>13</v>
      </c>
      <c r="K31" s="6" t="s">
        <v>14</v>
      </c>
      <c r="L31" s="6" t="s">
        <v>14</v>
      </c>
      <c r="M31" s="6" t="s">
        <v>16</v>
      </c>
      <c r="N31" s="6">
        <v>2</v>
      </c>
      <c r="O31" s="7" t="s">
        <v>17</v>
      </c>
      <c r="P31" s="6" t="s">
        <v>72</v>
      </c>
      <c r="Q31" s="8" t="s">
        <v>75</v>
      </c>
      <c r="R31" s="6" t="s">
        <v>19</v>
      </c>
      <c r="S31" s="8" t="s">
        <v>76</v>
      </c>
      <c r="T31" s="6">
        <v>26205504</v>
      </c>
      <c r="U31" s="6">
        <v>5</v>
      </c>
      <c r="V31" s="6" t="s">
        <v>21</v>
      </c>
      <c r="W31" s="6">
        <v>6918</v>
      </c>
      <c r="X31" s="6">
        <v>0</v>
      </c>
      <c r="Y31" s="6" t="s">
        <v>22</v>
      </c>
      <c r="Z31" s="6"/>
    </row>
    <row r="32" spans="1:26" s="9" customFormat="1" ht="23.25" customHeight="1">
      <c r="A32" s="6">
        <v>28</v>
      </c>
      <c r="B32" s="7" t="s">
        <v>208</v>
      </c>
      <c r="C32" s="6" t="s">
        <v>209</v>
      </c>
      <c r="D32" s="6" t="s">
        <v>13</v>
      </c>
      <c r="E32" s="6" t="s">
        <v>14</v>
      </c>
      <c r="F32" s="6" t="s">
        <v>14</v>
      </c>
      <c r="G32" s="6" t="s">
        <v>15</v>
      </c>
      <c r="H32" s="6">
        <v>2</v>
      </c>
      <c r="I32" s="6" t="s">
        <v>208</v>
      </c>
      <c r="J32" s="6" t="s">
        <v>13</v>
      </c>
      <c r="K32" s="6" t="s">
        <v>14</v>
      </c>
      <c r="L32" s="6" t="s">
        <v>14</v>
      </c>
      <c r="M32" s="6" t="s">
        <v>16</v>
      </c>
      <c r="N32" s="6">
        <v>2</v>
      </c>
      <c r="O32" s="7" t="s">
        <v>17</v>
      </c>
      <c r="P32" s="6" t="s">
        <v>72</v>
      </c>
      <c r="Q32" s="8" t="s">
        <v>77</v>
      </c>
      <c r="R32" s="6" t="s">
        <v>19</v>
      </c>
      <c r="S32" s="8" t="s">
        <v>78</v>
      </c>
      <c r="T32" s="6">
        <v>23875920</v>
      </c>
      <c r="U32" s="6">
        <v>4</v>
      </c>
      <c r="V32" s="6" t="s">
        <v>21</v>
      </c>
      <c r="W32" s="6">
        <v>996</v>
      </c>
      <c r="X32" s="6">
        <v>0</v>
      </c>
      <c r="Y32" s="6" t="s">
        <v>22</v>
      </c>
      <c r="Z32" s="6"/>
    </row>
    <row r="33" spans="1:26" s="9" customFormat="1" ht="23.25" customHeight="1">
      <c r="A33" s="6">
        <v>29</v>
      </c>
      <c r="B33" s="7" t="s">
        <v>208</v>
      </c>
      <c r="C33" s="6" t="s">
        <v>209</v>
      </c>
      <c r="D33" s="6" t="s">
        <v>13</v>
      </c>
      <c r="E33" s="6" t="s">
        <v>14</v>
      </c>
      <c r="F33" s="6" t="s">
        <v>14</v>
      </c>
      <c r="G33" s="6" t="s">
        <v>15</v>
      </c>
      <c r="H33" s="6">
        <v>2</v>
      </c>
      <c r="I33" s="6" t="s">
        <v>208</v>
      </c>
      <c r="J33" s="6" t="s">
        <v>13</v>
      </c>
      <c r="K33" s="6" t="s">
        <v>14</v>
      </c>
      <c r="L33" s="6" t="s">
        <v>14</v>
      </c>
      <c r="M33" s="6" t="s">
        <v>16</v>
      </c>
      <c r="N33" s="6">
        <v>2</v>
      </c>
      <c r="O33" s="7" t="s">
        <v>17</v>
      </c>
      <c r="P33" s="6" t="s">
        <v>79</v>
      </c>
      <c r="Q33" s="8" t="s">
        <v>80</v>
      </c>
      <c r="R33" s="6" t="s">
        <v>19</v>
      </c>
      <c r="S33" s="8" t="s">
        <v>81</v>
      </c>
      <c r="T33" s="6">
        <v>26274656</v>
      </c>
      <c r="U33" s="6">
        <v>2</v>
      </c>
      <c r="V33" s="6" t="s">
        <v>21</v>
      </c>
      <c r="W33" s="6">
        <v>2880</v>
      </c>
      <c r="X33" s="6">
        <v>0</v>
      </c>
      <c r="Y33" s="6" t="s">
        <v>22</v>
      </c>
      <c r="Z33" s="6"/>
    </row>
    <row r="34" spans="1:26" s="9" customFormat="1" ht="23.25" customHeight="1">
      <c r="A34" s="6">
        <v>30</v>
      </c>
      <c r="B34" s="7" t="s">
        <v>208</v>
      </c>
      <c r="C34" s="6" t="s">
        <v>209</v>
      </c>
      <c r="D34" s="6" t="s">
        <v>13</v>
      </c>
      <c r="E34" s="6" t="s">
        <v>14</v>
      </c>
      <c r="F34" s="6" t="s">
        <v>14</v>
      </c>
      <c r="G34" s="6" t="s">
        <v>15</v>
      </c>
      <c r="H34" s="6">
        <v>2</v>
      </c>
      <c r="I34" s="6" t="s">
        <v>208</v>
      </c>
      <c r="J34" s="6" t="s">
        <v>13</v>
      </c>
      <c r="K34" s="6" t="s">
        <v>14</v>
      </c>
      <c r="L34" s="6" t="s">
        <v>14</v>
      </c>
      <c r="M34" s="6" t="s">
        <v>16</v>
      </c>
      <c r="N34" s="6">
        <v>2</v>
      </c>
      <c r="O34" s="7" t="s">
        <v>17</v>
      </c>
      <c r="P34" s="6" t="s">
        <v>82</v>
      </c>
      <c r="Q34" s="8" t="s">
        <v>83</v>
      </c>
      <c r="R34" s="6" t="s">
        <v>19</v>
      </c>
      <c r="S34" s="8" t="s">
        <v>84</v>
      </c>
      <c r="T34" s="6">
        <v>24169567</v>
      </c>
      <c r="U34" s="6">
        <v>4</v>
      </c>
      <c r="V34" s="6" t="s">
        <v>21</v>
      </c>
      <c r="W34" s="6">
        <v>4086</v>
      </c>
      <c r="X34" s="6">
        <v>0</v>
      </c>
      <c r="Y34" s="6" t="s">
        <v>22</v>
      </c>
      <c r="Z34" s="6"/>
    </row>
    <row r="35" spans="1:26" s="9" customFormat="1" ht="23.25" customHeight="1">
      <c r="A35" s="6">
        <v>31</v>
      </c>
      <c r="B35" s="7" t="s">
        <v>208</v>
      </c>
      <c r="C35" s="6" t="s">
        <v>209</v>
      </c>
      <c r="D35" s="6" t="s">
        <v>13</v>
      </c>
      <c r="E35" s="6" t="s">
        <v>14</v>
      </c>
      <c r="F35" s="6" t="s">
        <v>14</v>
      </c>
      <c r="G35" s="6" t="s">
        <v>15</v>
      </c>
      <c r="H35" s="6">
        <v>2</v>
      </c>
      <c r="I35" s="6" t="s">
        <v>208</v>
      </c>
      <c r="J35" s="6" t="s">
        <v>13</v>
      </c>
      <c r="K35" s="6" t="s">
        <v>14</v>
      </c>
      <c r="L35" s="6" t="s">
        <v>14</v>
      </c>
      <c r="M35" s="6" t="s">
        <v>16</v>
      </c>
      <c r="N35" s="6">
        <v>2</v>
      </c>
      <c r="O35" s="7" t="s">
        <v>17</v>
      </c>
      <c r="P35" s="6" t="s">
        <v>85</v>
      </c>
      <c r="Q35" s="6" t="s">
        <v>86</v>
      </c>
      <c r="R35" s="6" t="s">
        <v>19</v>
      </c>
      <c r="S35" s="14" t="s">
        <v>124</v>
      </c>
      <c r="T35" s="6">
        <v>12654355</v>
      </c>
      <c r="U35" s="6">
        <v>4</v>
      </c>
      <c r="V35" s="6" t="s">
        <v>21</v>
      </c>
      <c r="W35" s="6">
        <v>4674</v>
      </c>
      <c r="X35" s="6">
        <v>0</v>
      </c>
      <c r="Y35" s="6" t="s">
        <v>22</v>
      </c>
      <c r="Z35" s="6"/>
    </row>
    <row r="36" spans="1:26" s="9" customFormat="1" ht="23.25" customHeight="1">
      <c r="A36" s="6">
        <v>32</v>
      </c>
      <c r="B36" s="7" t="s">
        <v>208</v>
      </c>
      <c r="C36" s="6" t="s">
        <v>209</v>
      </c>
      <c r="D36" s="6" t="s">
        <v>13</v>
      </c>
      <c r="E36" s="6" t="s">
        <v>14</v>
      </c>
      <c r="F36" s="6" t="s">
        <v>14</v>
      </c>
      <c r="G36" s="6" t="s">
        <v>15</v>
      </c>
      <c r="H36" s="6">
        <v>2</v>
      </c>
      <c r="I36" s="6" t="s">
        <v>208</v>
      </c>
      <c r="J36" s="6" t="s">
        <v>13</v>
      </c>
      <c r="K36" s="6" t="s">
        <v>14</v>
      </c>
      <c r="L36" s="6" t="s">
        <v>14</v>
      </c>
      <c r="M36" s="6" t="s">
        <v>16</v>
      </c>
      <c r="N36" s="6">
        <v>2</v>
      </c>
      <c r="O36" s="7" t="s">
        <v>17</v>
      </c>
      <c r="P36" s="6" t="s">
        <v>85</v>
      </c>
      <c r="Q36" s="6" t="s">
        <v>87</v>
      </c>
      <c r="R36" s="6" t="s">
        <v>19</v>
      </c>
      <c r="S36" s="14" t="s">
        <v>125</v>
      </c>
      <c r="T36" s="6">
        <v>27182073</v>
      </c>
      <c r="U36" s="6">
        <v>5</v>
      </c>
      <c r="V36" s="6" t="s">
        <v>21</v>
      </c>
      <c r="W36" s="6">
        <v>2796</v>
      </c>
      <c r="X36" s="6">
        <v>0</v>
      </c>
      <c r="Y36" s="6" t="s">
        <v>22</v>
      </c>
      <c r="Z36" s="6"/>
    </row>
    <row r="37" spans="1:26" s="9" customFormat="1" ht="23.25" customHeight="1">
      <c r="A37" s="6">
        <v>33</v>
      </c>
      <c r="B37" s="7" t="s">
        <v>208</v>
      </c>
      <c r="C37" s="6" t="s">
        <v>209</v>
      </c>
      <c r="D37" s="6" t="s">
        <v>13</v>
      </c>
      <c r="E37" s="6" t="s">
        <v>14</v>
      </c>
      <c r="F37" s="6" t="s">
        <v>14</v>
      </c>
      <c r="G37" s="6" t="s">
        <v>15</v>
      </c>
      <c r="H37" s="6">
        <v>2</v>
      </c>
      <c r="I37" s="6" t="s">
        <v>208</v>
      </c>
      <c r="J37" s="6" t="s">
        <v>13</v>
      </c>
      <c r="K37" s="6" t="s">
        <v>14</v>
      </c>
      <c r="L37" s="6" t="s">
        <v>14</v>
      </c>
      <c r="M37" s="6" t="s">
        <v>16</v>
      </c>
      <c r="N37" s="6">
        <v>2</v>
      </c>
      <c r="O37" s="7" t="s">
        <v>17</v>
      </c>
      <c r="P37" s="6" t="s">
        <v>88</v>
      </c>
      <c r="Q37" s="6" t="s">
        <v>89</v>
      </c>
      <c r="R37" s="6" t="s">
        <v>19</v>
      </c>
      <c r="S37" s="14" t="s">
        <v>126</v>
      </c>
      <c r="T37" s="6">
        <v>21889511</v>
      </c>
      <c r="U37" s="6">
        <v>4</v>
      </c>
      <c r="V37" s="6" t="s">
        <v>21</v>
      </c>
      <c r="W37" s="6">
        <v>4122</v>
      </c>
      <c r="X37" s="6">
        <v>0</v>
      </c>
      <c r="Y37" s="6" t="s">
        <v>22</v>
      </c>
      <c r="Z37" s="6"/>
    </row>
    <row r="38" spans="1:26" s="9" customFormat="1" ht="23.25" customHeight="1">
      <c r="A38" s="6">
        <v>34</v>
      </c>
      <c r="B38" s="7" t="s">
        <v>208</v>
      </c>
      <c r="C38" s="6" t="s">
        <v>209</v>
      </c>
      <c r="D38" s="6" t="s">
        <v>13</v>
      </c>
      <c r="E38" s="6" t="s">
        <v>14</v>
      </c>
      <c r="F38" s="6" t="s">
        <v>14</v>
      </c>
      <c r="G38" s="6" t="s">
        <v>15</v>
      </c>
      <c r="H38" s="6">
        <v>2</v>
      </c>
      <c r="I38" s="6" t="s">
        <v>208</v>
      </c>
      <c r="J38" s="6" t="s">
        <v>13</v>
      </c>
      <c r="K38" s="6" t="s">
        <v>14</v>
      </c>
      <c r="L38" s="6" t="s">
        <v>14</v>
      </c>
      <c r="M38" s="6" t="s">
        <v>16</v>
      </c>
      <c r="N38" s="6">
        <v>2</v>
      </c>
      <c r="O38" s="7" t="s">
        <v>17</v>
      </c>
      <c r="P38" s="6" t="s">
        <v>90</v>
      </c>
      <c r="Q38" s="6" t="s">
        <v>259</v>
      </c>
      <c r="R38" s="6" t="s">
        <v>19</v>
      </c>
      <c r="S38" s="14" t="s">
        <v>127</v>
      </c>
      <c r="T38" s="6">
        <v>2119323</v>
      </c>
      <c r="U38" s="6">
        <v>5</v>
      </c>
      <c r="V38" s="6" t="s">
        <v>21</v>
      </c>
      <c r="W38" s="6">
        <v>11316</v>
      </c>
      <c r="X38" s="6">
        <v>0</v>
      </c>
      <c r="Y38" s="6" t="s">
        <v>22</v>
      </c>
      <c r="Z38" s="6"/>
    </row>
    <row r="39" spans="1:26" s="39" customFormat="1" ht="23.25" customHeight="1">
      <c r="A39" s="35">
        <v>35</v>
      </c>
      <c r="B39" s="36" t="s">
        <v>208</v>
      </c>
      <c r="C39" s="35" t="s">
        <v>209</v>
      </c>
      <c r="D39" s="35" t="s">
        <v>13</v>
      </c>
      <c r="E39" s="35" t="s">
        <v>14</v>
      </c>
      <c r="F39" s="35" t="s">
        <v>14</v>
      </c>
      <c r="G39" s="35" t="s">
        <v>15</v>
      </c>
      <c r="H39" s="35">
        <v>2</v>
      </c>
      <c r="I39" s="35" t="s">
        <v>208</v>
      </c>
      <c r="J39" s="35" t="s">
        <v>13</v>
      </c>
      <c r="K39" s="35" t="s">
        <v>14</v>
      </c>
      <c r="L39" s="35" t="s">
        <v>14</v>
      </c>
      <c r="M39" s="35" t="s">
        <v>16</v>
      </c>
      <c r="N39" s="35">
        <v>2</v>
      </c>
      <c r="O39" s="36" t="s">
        <v>17</v>
      </c>
      <c r="P39" s="35" t="s">
        <v>91</v>
      </c>
      <c r="Q39" s="35" t="s">
        <v>91</v>
      </c>
      <c r="R39" s="35" t="s">
        <v>19</v>
      </c>
      <c r="S39" s="40" t="s">
        <v>128</v>
      </c>
      <c r="T39" s="35">
        <v>80321790</v>
      </c>
      <c r="U39" s="35">
        <v>5</v>
      </c>
      <c r="V39" s="35" t="s">
        <v>21</v>
      </c>
      <c r="W39" s="35">
        <v>1044</v>
      </c>
      <c r="X39" s="35">
        <v>0</v>
      </c>
      <c r="Y39" s="35" t="s">
        <v>22</v>
      </c>
      <c r="Z39" s="35"/>
    </row>
    <row r="40" spans="1:26" s="9" customFormat="1" ht="23.25" customHeight="1">
      <c r="A40" s="6">
        <v>36</v>
      </c>
      <c r="B40" s="7" t="s">
        <v>208</v>
      </c>
      <c r="C40" s="6" t="s">
        <v>209</v>
      </c>
      <c r="D40" s="6" t="s">
        <v>13</v>
      </c>
      <c r="E40" s="6" t="s">
        <v>14</v>
      </c>
      <c r="F40" s="6" t="s">
        <v>14</v>
      </c>
      <c r="G40" s="6" t="s">
        <v>15</v>
      </c>
      <c r="H40" s="6">
        <v>2</v>
      </c>
      <c r="I40" s="6" t="s">
        <v>208</v>
      </c>
      <c r="J40" s="6" t="s">
        <v>13</v>
      </c>
      <c r="K40" s="6" t="s">
        <v>14</v>
      </c>
      <c r="L40" s="6" t="s">
        <v>14</v>
      </c>
      <c r="M40" s="6" t="s">
        <v>16</v>
      </c>
      <c r="N40" s="6">
        <v>2</v>
      </c>
      <c r="O40" s="7" t="s">
        <v>17</v>
      </c>
      <c r="P40" s="6" t="s">
        <v>92</v>
      </c>
      <c r="Q40" s="6" t="s">
        <v>93</v>
      </c>
      <c r="R40" s="6" t="s">
        <v>19</v>
      </c>
      <c r="S40" s="14" t="s">
        <v>129</v>
      </c>
      <c r="T40" s="6">
        <v>22461466</v>
      </c>
      <c r="U40" s="6">
        <v>4</v>
      </c>
      <c r="V40" s="6" t="s">
        <v>21</v>
      </c>
      <c r="W40" s="6">
        <v>8412</v>
      </c>
      <c r="X40" s="6">
        <v>0</v>
      </c>
      <c r="Y40" s="6" t="s">
        <v>22</v>
      </c>
      <c r="Z40" s="6"/>
    </row>
    <row r="41" spans="1:26" s="39" customFormat="1" ht="23.25" customHeight="1">
      <c r="A41" s="35">
        <v>37</v>
      </c>
      <c r="B41" s="36" t="s">
        <v>208</v>
      </c>
      <c r="C41" s="35" t="s">
        <v>209</v>
      </c>
      <c r="D41" s="35" t="s">
        <v>13</v>
      </c>
      <c r="E41" s="35" t="s">
        <v>14</v>
      </c>
      <c r="F41" s="35" t="s">
        <v>14</v>
      </c>
      <c r="G41" s="35" t="s">
        <v>15</v>
      </c>
      <c r="H41" s="35">
        <v>2</v>
      </c>
      <c r="I41" s="35" t="s">
        <v>208</v>
      </c>
      <c r="J41" s="35" t="s">
        <v>13</v>
      </c>
      <c r="K41" s="35" t="s">
        <v>14</v>
      </c>
      <c r="L41" s="35" t="s">
        <v>14</v>
      </c>
      <c r="M41" s="35" t="s">
        <v>16</v>
      </c>
      <c r="N41" s="35">
        <v>2</v>
      </c>
      <c r="O41" s="36" t="s">
        <v>17</v>
      </c>
      <c r="P41" s="35" t="s">
        <v>94</v>
      </c>
      <c r="Q41" s="35" t="s">
        <v>94</v>
      </c>
      <c r="R41" s="35" t="s">
        <v>19</v>
      </c>
      <c r="S41" s="40" t="s">
        <v>130</v>
      </c>
      <c r="T41" s="35">
        <v>63009845</v>
      </c>
      <c r="U41" s="35">
        <v>8</v>
      </c>
      <c r="V41" s="35" t="s">
        <v>21</v>
      </c>
      <c r="W41" s="35">
        <v>6978</v>
      </c>
      <c r="X41" s="35">
        <v>0</v>
      </c>
      <c r="Y41" s="35" t="s">
        <v>22</v>
      </c>
      <c r="Z41" s="35"/>
    </row>
    <row r="42" spans="1:26" s="39" customFormat="1" ht="23.25" customHeight="1">
      <c r="A42" s="35">
        <v>38</v>
      </c>
      <c r="B42" s="36" t="s">
        <v>208</v>
      </c>
      <c r="C42" s="35" t="s">
        <v>209</v>
      </c>
      <c r="D42" s="35" t="s">
        <v>13</v>
      </c>
      <c r="E42" s="35" t="s">
        <v>14</v>
      </c>
      <c r="F42" s="35" t="s">
        <v>14</v>
      </c>
      <c r="G42" s="35" t="s">
        <v>15</v>
      </c>
      <c r="H42" s="35">
        <v>2</v>
      </c>
      <c r="I42" s="35" t="s">
        <v>208</v>
      </c>
      <c r="J42" s="35" t="s">
        <v>13</v>
      </c>
      <c r="K42" s="35" t="s">
        <v>14</v>
      </c>
      <c r="L42" s="35" t="s">
        <v>14</v>
      </c>
      <c r="M42" s="35" t="s">
        <v>16</v>
      </c>
      <c r="N42" s="35">
        <v>2</v>
      </c>
      <c r="O42" s="36" t="s">
        <v>17</v>
      </c>
      <c r="P42" s="35" t="s">
        <v>94</v>
      </c>
      <c r="Q42" s="35" t="s">
        <v>94</v>
      </c>
      <c r="R42" s="35" t="s">
        <v>19</v>
      </c>
      <c r="S42" s="40" t="s">
        <v>131</v>
      </c>
      <c r="T42" s="35">
        <v>63009844</v>
      </c>
      <c r="U42" s="35">
        <v>8</v>
      </c>
      <c r="V42" s="35" t="s">
        <v>21</v>
      </c>
      <c r="W42" s="35">
        <v>6174</v>
      </c>
      <c r="X42" s="35">
        <v>0</v>
      </c>
      <c r="Y42" s="35" t="s">
        <v>22</v>
      </c>
      <c r="Z42" s="35"/>
    </row>
    <row r="43" spans="1:26" s="39" customFormat="1" ht="23.25" customHeight="1">
      <c r="A43" s="35">
        <v>39</v>
      </c>
      <c r="B43" s="36" t="s">
        <v>208</v>
      </c>
      <c r="C43" s="35" t="s">
        <v>209</v>
      </c>
      <c r="D43" s="35" t="s">
        <v>13</v>
      </c>
      <c r="E43" s="35" t="s">
        <v>14</v>
      </c>
      <c r="F43" s="35" t="s">
        <v>14</v>
      </c>
      <c r="G43" s="35" t="s">
        <v>15</v>
      </c>
      <c r="H43" s="35">
        <v>2</v>
      </c>
      <c r="I43" s="35" t="s">
        <v>208</v>
      </c>
      <c r="J43" s="35" t="s">
        <v>13</v>
      </c>
      <c r="K43" s="35" t="s">
        <v>14</v>
      </c>
      <c r="L43" s="35" t="s">
        <v>14</v>
      </c>
      <c r="M43" s="35" t="s">
        <v>16</v>
      </c>
      <c r="N43" s="35">
        <v>2</v>
      </c>
      <c r="O43" s="36" t="s">
        <v>17</v>
      </c>
      <c r="P43" s="35" t="s">
        <v>95</v>
      </c>
      <c r="Q43" s="35" t="s">
        <v>132</v>
      </c>
      <c r="R43" s="35" t="s">
        <v>19</v>
      </c>
      <c r="S43" s="40" t="s">
        <v>133</v>
      </c>
      <c r="T43" s="35">
        <v>22990794</v>
      </c>
      <c r="U43" s="35">
        <v>1</v>
      </c>
      <c r="V43" s="35" t="s">
        <v>21</v>
      </c>
      <c r="W43" s="35">
        <v>408</v>
      </c>
      <c r="X43" s="35">
        <v>0</v>
      </c>
      <c r="Y43" s="35" t="s">
        <v>22</v>
      </c>
      <c r="Z43" s="35"/>
    </row>
    <row r="44" spans="1:26" s="9" customFormat="1" ht="23.25" customHeight="1">
      <c r="A44" s="6">
        <v>40</v>
      </c>
      <c r="B44" s="7" t="s">
        <v>208</v>
      </c>
      <c r="C44" s="6" t="s">
        <v>209</v>
      </c>
      <c r="D44" s="6" t="s">
        <v>13</v>
      </c>
      <c r="E44" s="6" t="s">
        <v>14</v>
      </c>
      <c r="F44" s="6" t="s">
        <v>14</v>
      </c>
      <c r="G44" s="6" t="s">
        <v>15</v>
      </c>
      <c r="H44" s="6">
        <v>2</v>
      </c>
      <c r="I44" s="6" t="s">
        <v>208</v>
      </c>
      <c r="J44" s="6" t="s">
        <v>13</v>
      </c>
      <c r="K44" s="6" t="s">
        <v>14</v>
      </c>
      <c r="L44" s="6" t="s">
        <v>14</v>
      </c>
      <c r="M44" s="6" t="s">
        <v>16</v>
      </c>
      <c r="N44" s="6">
        <v>2</v>
      </c>
      <c r="O44" s="7" t="s">
        <v>17</v>
      </c>
      <c r="P44" s="6" t="s">
        <v>96</v>
      </c>
      <c r="Q44" s="6" t="s">
        <v>97</v>
      </c>
      <c r="R44" s="6" t="s">
        <v>19</v>
      </c>
      <c r="S44" s="14" t="s">
        <v>134</v>
      </c>
      <c r="T44" s="6">
        <v>10078827</v>
      </c>
      <c r="U44" s="6">
        <v>15</v>
      </c>
      <c r="V44" s="6" t="s">
        <v>21</v>
      </c>
      <c r="W44" s="6">
        <v>9972</v>
      </c>
      <c r="X44" s="6">
        <v>0</v>
      </c>
      <c r="Y44" s="6" t="s">
        <v>22</v>
      </c>
      <c r="Z44" s="6"/>
    </row>
    <row r="45" spans="1:26" s="9" customFormat="1" ht="23.25" customHeight="1">
      <c r="A45" s="6">
        <v>41</v>
      </c>
      <c r="B45" s="7" t="s">
        <v>208</v>
      </c>
      <c r="C45" s="6" t="s">
        <v>209</v>
      </c>
      <c r="D45" s="6" t="s">
        <v>13</v>
      </c>
      <c r="E45" s="6" t="s">
        <v>14</v>
      </c>
      <c r="F45" s="6" t="s">
        <v>14</v>
      </c>
      <c r="G45" s="6" t="s">
        <v>15</v>
      </c>
      <c r="H45" s="6">
        <v>2</v>
      </c>
      <c r="I45" s="6" t="s">
        <v>208</v>
      </c>
      <c r="J45" s="6" t="s">
        <v>13</v>
      </c>
      <c r="K45" s="6" t="s">
        <v>14</v>
      </c>
      <c r="L45" s="6" t="s">
        <v>14</v>
      </c>
      <c r="M45" s="6" t="s">
        <v>16</v>
      </c>
      <c r="N45" s="6">
        <v>2</v>
      </c>
      <c r="O45" s="7" t="s">
        <v>17</v>
      </c>
      <c r="P45" s="6" t="s">
        <v>96</v>
      </c>
      <c r="Q45" s="6" t="s">
        <v>98</v>
      </c>
      <c r="R45" s="6" t="s">
        <v>19</v>
      </c>
      <c r="S45" s="14" t="s">
        <v>135</v>
      </c>
      <c r="T45" s="6">
        <v>24898307</v>
      </c>
      <c r="U45" s="6">
        <v>5</v>
      </c>
      <c r="V45" s="6" t="s">
        <v>21</v>
      </c>
      <c r="W45" s="6">
        <v>4632</v>
      </c>
      <c r="X45" s="6">
        <v>0</v>
      </c>
      <c r="Y45" s="6" t="s">
        <v>22</v>
      </c>
      <c r="Z45" s="6"/>
    </row>
    <row r="46" spans="1:26" s="9" customFormat="1" ht="23.25" customHeight="1">
      <c r="A46" s="6">
        <v>42</v>
      </c>
      <c r="B46" s="7" t="s">
        <v>208</v>
      </c>
      <c r="C46" s="6" t="s">
        <v>209</v>
      </c>
      <c r="D46" s="6" t="s">
        <v>13</v>
      </c>
      <c r="E46" s="6" t="s">
        <v>14</v>
      </c>
      <c r="F46" s="6" t="s">
        <v>14</v>
      </c>
      <c r="G46" s="6" t="s">
        <v>15</v>
      </c>
      <c r="H46" s="6">
        <v>2</v>
      </c>
      <c r="I46" s="6" t="s">
        <v>208</v>
      </c>
      <c r="J46" s="6" t="s">
        <v>13</v>
      </c>
      <c r="K46" s="6" t="s">
        <v>14</v>
      </c>
      <c r="L46" s="6" t="s">
        <v>14</v>
      </c>
      <c r="M46" s="6" t="s">
        <v>16</v>
      </c>
      <c r="N46" s="6">
        <v>2</v>
      </c>
      <c r="O46" s="7" t="s">
        <v>17</v>
      </c>
      <c r="P46" s="6" t="s">
        <v>96</v>
      </c>
      <c r="Q46" s="6" t="s">
        <v>99</v>
      </c>
      <c r="R46" s="6" t="s">
        <v>19</v>
      </c>
      <c r="S46" s="14" t="s">
        <v>136</v>
      </c>
      <c r="T46" s="6">
        <v>25089293</v>
      </c>
      <c r="U46" s="6">
        <v>4</v>
      </c>
      <c r="V46" s="6" t="s">
        <v>21</v>
      </c>
      <c r="W46" s="6">
        <v>5544</v>
      </c>
      <c r="X46" s="6">
        <v>0</v>
      </c>
      <c r="Y46" s="6" t="s">
        <v>22</v>
      </c>
      <c r="Z46" s="6"/>
    </row>
    <row r="47" spans="1:26" s="9" customFormat="1" ht="23.25" customHeight="1">
      <c r="A47" s="6">
        <v>43</v>
      </c>
      <c r="B47" s="7" t="s">
        <v>208</v>
      </c>
      <c r="C47" s="6" t="s">
        <v>209</v>
      </c>
      <c r="D47" s="6" t="s">
        <v>13</v>
      </c>
      <c r="E47" s="6" t="s">
        <v>14</v>
      </c>
      <c r="F47" s="6" t="s">
        <v>14</v>
      </c>
      <c r="G47" s="6" t="s">
        <v>15</v>
      </c>
      <c r="H47" s="6">
        <v>2</v>
      </c>
      <c r="I47" s="6" t="s">
        <v>208</v>
      </c>
      <c r="J47" s="6" t="s">
        <v>13</v>
      </c>
      <c r="K47" s="6" t="s">
        <v>14</v>
      </c>
      <c r="L47" s="6" t="s">
        <v>14</v>
      </c>
      <c r="M47" s="6" t="s">
        <v>16</v>
      </c>
      <c r="N47" s="6">
        <v>2</v>
      </c>
      <c r="O47" s="7" t="s">
        <v>17</v>
      </c>
      <c r="P47" s="6" t="s">
        <v>96</v>
      </c>
      <c r="Q47" s="6" t="s">
        <v>100</v>
      </c>
      <c r="R47" s="6" t="s">
        <v>19</v>
      </c>
      <c r="S47" s="14" t="s">
        <v>137</v>
      </c>
      <c r="T47" s="6">
        <v>24637461</v>
      </c>
      <c r="U47" s="6">
        <v>4</v>
      </c>
      <c r="V47" s="6" t="s">
        <v>21</v>
      </c>
      <c r="W47" s="6">
        <v>5976</v>
      </c>
      <c r="X47" s="6">
        <v>0</v>
      </c>
      <c r="Y47" s="6" t="s">
        <v>22</v>
      </c>
      <c r="Z47" s="6"/>
    </row>
    <row r="48" spans="1:26" s="9" customFormat="1" ht="23.25" customHeight="1">
      <c r="A48" s="6">
        <v>44</v>
      </c>
      <c r="B48" s="7" t="s">
        <v>208</v>
      </c>
      <c r="C48" s="6" t="s">
        <v>209</v>
      </c>
      <c r="D48" s="6" t="s">
        <v>13</v>
      </c>
      <c r="E48" s="6" t="s">
        <v>14</v>
      </c>
      <c r="F48" s="6" t="s">
        <v>14</v>
      </c>
      <c r="G48" s="6" t="s">
        <v>15</v>
      </c>
      <c r="H48" s="6">
        <v>2</v>
      </c>
      <c r="I48" s="6" t="s">
        <v>208</v>
      </c>
      <c r="J48" s="6" t="s">
        <v>13</v>
      </c>
      <c r="K48" s="6" t="s">
        <v>14</v>
      </c>
      <c r="L48" s="6" t="s">
        <v>14</v>
      </c>
      <c r="M48" s="6" t="s">
        <v>16</v>
      </c>
      <c r="N48" s="6">
        <v>2</v>
      </c>
      <c r="O48" s="7" t="s">
        <v>17</v>
      </c>
      <c r="P48" s="6" t="s">
        <v>96</v>
      </c>
      <c r="Q48" s="6" t="s">
        <v>101</v>
      </c>
      <c r="R48" s="6" t="s">
        <v>19</v>
      </c>
      <c r="S48" s="14" t="s">
        <v>138</v>
      </c>
      <c r="T48" s="6">
        <v>89124749</v>
      </c>
      <c r="U48" s="6">
        <v>11</v>
      </c>
      <c r="V48" s="6" t="s">
        <v>21</v>
      </c>
      <c r="W48" s="6">
        <v>4758</v>
      </c>
      <c r="X48" s="6">
        <v>0</v>
      </c>
      <c r="Y48" s="6" t="s">
        <v>22</v>
      </c>
      <c r="Z48" s="6"/>
    </row>
    <row r="49" spans="1:26" s="9" customFormat="1" ht="23.25" customHeight="1">
      <c r="A49" s="6">
        <v>45</v>
      </c>
      <c r="B49" s="7" t="s">
        <v>208</v>
      </c>
      <c r="C49" s="6" t="s">
        <v>209</v>
      </c>
      <c r="D49" s="6" t="s">
        <v>13</v>
      </c>
      <c r="E49" s="6" t="s">
        <v>14</v>
      </c>
      <c r="F49" s="6" t="s">
        <v>14</v>
      </c>
      <c r="G49" s="6" t="s">
        <v>15</v>
      </c>
      <c r="H49" s="6">
        <v>2</v>
      </c>
      <c r="I49" s="6" t="s">
        <v>208</v>
      </c>
      <c r="J49" s="6" t="s">
        <v>13</v>
      </c>
      <c r="K49" s="6" t="s">
        <v>14</v>
      </c>
      <c r="L49" s="6" t="s">
        <v>14</v>
      </c>
      <c r="M49" s="6" t="s">
        <v>16</v>
      </c>
      <c r="N49" s="6">
        <v>2</v>
      </c>
      <c r="O49" s="7" t="s">
        <v>17</v>
      </c>
      <c r="P49" s="6" t="s">
        <v>102</v>
      </c>
      <c r="Q49" s="6" t="s">
        <v>103</v>
      </c>
      <c r="R49" s="6" t="s">
        <v>19</v>
      </c>
      <c r="S49" s="14" t="s">
        <v>139</v>
      </c>
      <c r="T49" s="6">
        <v>22523593</v>
      </c>
      <c r="U49" s="6">
        <v>3</v>
      </c>
      <c r="V49" s="6" t="s">
        <v>21</v>
      </c>
      <c r="W49" s="6">
        <v>1428</v>
      </c>
      <c r="X49" s="6">
        <v>0</v>
      </c>
      <c r="Y49" s="6" t="s">
        <v>22</v>
      </c>
      <c r="Z49" s="6"/>
    </row>
    <row r="50" spans="1:26" s="9" customFormat="1" ht="23.25" customHeight="1">
      <c r="A50" s="6">
        <v>46</v>
      </c>
      <c r="B50" s="7" t="s">
        <v>208</v>
      </c>
      <c r="C50" s="6" t="s">
        <v>209</v>
      </c>
      <c r="D50" s="6" t="s">
        <v>13</v>
      </c>
      <c r="E50" s="6" t="s">
        <v>14</v>
      </c>
      <c r="F50" s="6" t="s">
        <v>14</v>
      </c>
      <c r="G50" s="6" t="s">
        <v>15</v>
      </c>
      <c r="H50" s="6">
        <v>2</v>
      </c>
      <c r="I50" s="6" t="s">
        <v>208</v>
      </c>
      <c r="J50" s="6" t="s">
        <v>13</v>
      </c>
      <c r="K50" s="6" t="s">
        <v>14</v>
      </c>
      <c r="L50" s="6" t="s">
        <v>14</v>
      </c>
      <c r="M50" s="6" t="s">
        <v>16</v>
      </c>
      <c r="N50" s="6">
        <v>2</v>
      </c>
      <c r="O50" s="7" t="s">
        <v>17</v>
      </c>
      <c r="P50" s="6" t="s">
        <v>104</v>
      </c>
      <c r="Q50" s="6" t="s">
        <v>105</v>
      </c>
      <c r="R50" s="6" t="s">
        <v>19</v>
      </c>
      <c r="S50" s="14" t="s">
        <v>140</v>
      </c>
      <c r="T50" s="6">
        <v>11154903</v>
      </c>
      <c r="U50" s="6">
        <v>11</v>
      </c>
      <c r="V50" s="6" t="s">
        <v>21</v>
      </c>
      <c r="W50" s="6">
        <v>13398</v>
      </c>
      <c r="X50" s="6">
        <v>0</v>
      </c>
      <c r="Y50" s="6" t="s">
        <v>22</v>
      </c>
      <c r="Z50" s="6"/>
    </row>
    <row r="51" spans="1:26" s="39" customFormat="1" ht="23.25" customHeight="1">
      <c r="A51" s="35">
        <v>47</v>
      </c>
      <c r="B51" s="36" t="s">
        <v>208</v>
      </c>
      <c r="C51" s="35" t="s">
        <v>209</v>
      </c>
      <c r="D51" s="35" t="s">
        <v>13</v>
      </c>
      <c r="E51" s="35" t="s">
        <v>14</v>
      </c>
      <c r="F51" s="35" t="s">
        <v>14</v>
      </c>
      <c r="G51" s="35" t="s">
        <v>15</v>
      </c>
      <c r="H51" s="35">
        <v>2</v>
      </c>
      <c r="I51" s="35" t="s">
        <v>208</v>
      </c>
      <c r="J51" s="35" t="s">
        <v>13</v>
      </c>
      <c r="K51" s="35" t="s">
        <v>14</v>
      </c>
      <c r="L51" s="35" t="s">
        <v>14</v>
      </c>
      <c r="M51" s="35" t="s">
        <v>16</v>
      </c>
      <c r="N51" s="35">
        <v>2</v>
      </c>
      <c r="O51" s="36" t="s">
        <v>17</v>
      </c>
      <c r="P51" s="35" t="s">
        <v>106</v>
      </c>
      <c r="Q51" s="35" t="s">
        <v>107</v>
      </c>
      <c r="R51" s="35" t="s">
        <v>19</v>
      </c>
      <c r="S51" s="40" t="s">
        <v>141</v>
      </c>
      <c r="T51" s="35">
        <v>23743441</v>
      </c>
      <c r="U51" s="35">
        <v>2</v>
      </c>
      <c r="V51" s="35" t="s">
        <v>21</v>
      </c>
      <c r="W51" s="35">
        <v>3324</v>
      </c>
      <c r="X51" s="35">
        <v>0</v>
      </c>
      <c r="Y51" s="35" t="s">
        <v>22</v>
      </c>
      <c r="Z51" s="35"/>
    </row>
    <row r="52" spans="1:26" s="39" customFormat="1" ht="23.25" customHeight="1">
      <c r="A52" s="35">
        <v>48</v>
      </c>
      <c r="B52" s="36" t="s">
        <v>208</v>
      </c>
      <c r="C52" s="35" t="s">
        <v>209</v>
      </c>
      <c r="D52" s="35" t="s">
        <v>13</v>
      </c>
      <c r="E52" s="35" t="s">
        <v>14</v>
      </c>
      <c r="F52" s="35" t="s">
        <v>14</v>
      </c>
      <c r="G52" s="35" t="s">
        <v>15</v>
      </c>
      <c r="H52" s="35">
        <v>2</v>
      </c>
      <c r="I52" s="35" t="s">
        <v>208</v>
      </c>
      <c r="J52" s="35" t="s">
        <v>13</v>
      </c>
      <c r="K52" s="35" t="s">
        <v>14</v>
      </c>
      <c r="L52" s="35" t="s">
        <v>14</v>
      </c>
      <c r="M52" s="35" t="s">
        <v>16</v>
      </c>
      <c r="N52" s="35">
        <v>2</v>
      </c>
      <c r="O52" s="36" t="s">
        <v>17</v>
      </c>
      <c r="P52" s="35" t="s">
        <v>106</v>
      </c>
      <c r="Q52" s="35" t="s">
        <v>108</v>
      </c>
      <c r="R52" s="35" t="s">
        <v>19</v>
      </c>
      <c r="S52" s="40" t="s">
        <v>142</v>
      </c>
      <c r="T52" s="35">
        <v>60810010</v>
      </c>
      <c r="U52" s="35">
        <v>2</v>
      </c>
      <c r="V52" s="35" t="s">
        <v>21</v>
      </c>
      <c r="W52" s="35">
        <v>5736</v>
      </c>
      <c r="X52" s="35">
        <v>0</v>
      </c>
      <c r="Y52" s="35" t="s">
        <v>22</v>
      </c>
      <c r="Z52" s="35"/>
    </row>
    <row r="53" spans="1:26" s="39" customFormat="1" ht="46.5" customHeight="1">
      <c r="A53" s="35">
        <v>49</v>
      </c>
      <c r="B53" s="36" t="s">
        <v>208</v>
      </c>
      <c r="C53" s="35" t="s">
        <v>209</v>
      </c>
      <c r="D53" s="35" t="s">
        <v>13</v>
      </c>
      <c r="E53" s="35" t="s">
        <v>14</v>
      </c>
      <c r="F53" s="35" t="s">
        <v>14</v>
      </c>
      <c r="G53" s="35" t="s">
        <v>15</v>
      </c>
      <c r="H53" s="35">
        <v>2</v>
      </c>
      <c r="I53" s="35" t="s">
        <v>208</v>
      </c>
      <c r="J53" s="35" t="s">
        <v>13</v>
      </c>
      <c r="K53" s="35" t="s">
        <v>14</v>
      </c>
      <c r="L53" s="35" t="s">
        <v>14</v>
      </c>
      <c r="M53" s="35" t="s">
        <v>16</v>
      </c>
      <c r="N53" s="35">
        <v>2</v>
      </c>
      <c r="O53" s="36" t="s">
        <v>17</v>
      </c>
      <c r="P53" s="35" t="s">
        <v>106</v>
      </c>
      <c r="Q53" s="36" t="s">
        <v>271</v>
      </c>
      <c r="R53" s="35" t="s">
        <v>19</v>
      </c>
      <c r="S53" s="40" t="s">
        <v>143</v>
      </c>
      <c r="T53" s="35">
        <v>3462392</v>
      </c>
      <c r="U53" s="35">
        <v>11</v>
      </c>
      <c r="V53" s="35" t="s">
        <v>21</v>
      </c>
      <c r="W53" s="35">
        <v>0</v>
      </c>
      <c r="X53" s="35">
        <v>0</v>
      </c>
      <c r="Y53" s="35" t="s">
        <v>22</v>
      </c>
      <c r="Z53" s="36"/>
    </row>
    <row r="54" spans="1:26" s="9" customFormat="1" ht="23.25" customHeight="1">
      <c r="A54" s="6">
        <v>50</v>
      </c>
      <c r="B54" s="7" t="s">
        <v>208</v>
      </c>
      <c r="C54" s="6" t="s">
        <v>209</v>
      </c>
      <c r="D54" s="6" t="s">
        <v>13</v>
      </c>
      <c r="E54" s="6" t="s">
        <v>14</v>
      </c>
      <c r="F54" s="6" t="s">
        <v>14</v>
      </c>
      <c r="G54" s="6" t="s">
        <v>15</v>
      </c>
      <c r="H54" s="6">
        <v>2</v>
      </c>
      <c r="I54" s="6" t="s">
        <v>208</v>
      </c>
      <c r="J54" s="6" t="s">
        <v>13</v>
      </c>
      <c r="K54" s="6" t="s">
        <v>14</v>
      </c>
      <c r="L54" s="6" t="s">
        <v>14</v>
      </c>
      <c r="M54" s="6" t="s">
        <v>16</v>
      </c>
      <c r="N54" s="6">
        <v>2</v>
      </c>
      <c r="O54" s="7" t="s">
        <v>17</v>
      </c>
      <c r="P54" s="6" t="s">
        <v>109</v>
      </c>
      <c r="Q54" s="6" t="s">
        <v>260</v>
      </c>
      <c r="R54" s="6" t="s">
        <v>19</v>
      </c>
      <c r="S54" s="14" t="s">
        <v>144</v>
      </c>
      <c r="T54" s="6">
        <v>60431222</v>
      </c>
      <c r="U54" s="6">
        <v>5</v>
      </c>
      <c r="V54" s="6" t="s">
        <v>21</v>
      </c>
      <c r="W54" s="6">
        <v>4248</v>
      </c>
      <c r="X54" s="6">
        <v>0</v>
      </c>
      <c r="Y54" s="6" t="s">
        <v>22</v>
      </c>
      <c r="Z54" s="6"/>
    </row>
    <row r="55" spans="1:26" s="9" customFormat="1" ht="23.25" customHeight="1">
      <c r="A55" s="6">
        <v>51</v>
      </c>
      <c r="B55" s="7" t="s">
        <v>208</v>
      </c>
      <c r="C55" s="6" t="s">
        <v>209</v>
      </c>
      <c r="D55" s="6" t="s">
        <v>13</v>
      </c>
      <c r="E55" s="6" t="s">
        <v>14</v>
      </c>
      <c r="F55" s="6" t="s">
        <v>14</v>
      </c>
      <c r="G55" s="6" t="s">
        <v>15</v>
      </c>
      <c r="H55" s="6">
        <v>2</v>
      </c>
      <c r="I55" s="6" t="s">
        <v>208</v>
      </c>
      <c r="J55" s="6" t="s">
        <v>13</v>
      </c>
      <c r="K55" s="6" t="s">
        <v>14</v>
      </c>
      <c r="L55" s="6" t="s">
        <v>14</v>
      </c>
      <c r="M55" s="6" t="s">
        <v>16</v>
      </c>
      <c r="N55" s="6">
        <v>2</v>
      </c>
      <c r="O55" s="7" t="s">
        <v>17</v>
      </c>
      <c r="P55" s="6" t="s">
        <v>111</v>
      </c>
      <c r="Q55" s="7" t="s">
        <v>261</v>
      </c>
      <c r="R55" s="6" t="s">
        <v>19</v>
      </c>
      <c r="S55" s="14" t="s">
        <v>145</v>
      </c>
      <c r="T55" s="6">
        <v>27550907</v>
      </c>
      <c r="U55" s="6">
        <v>2</v>
      </c>
      <c r="V55" s="6" t="s">
        <v>21</v>
      </c>
      <c r="W55" s="6">
        <v>2707</v>
      </c>
      <c r="X55" s="6">
        <v>0</v>
      </c>
      <c r="Y55" s="6" t="s">
        <v>22</v>
      </c>
      <c r="Z55" s="6"/>
    </row>
    <row r="56" spans="1:26" s="9" customFormat="1" ht="23.25" customHeight="1">
      <c r="A56" s="6">
        <v>52</v>
      </c>
      <c r="B56" s="7" t="s">
        <v>208</v>
      </c>
      <c r="C56" s="6" t="s">
        <v>209</v>
      </c>
      <c r="D56" s="6" t="s">
        <v>13</v>
      </c>
      <c r="E56" s="6" t="s">
        <v>14</v>
      </c>
      <c r="F56" s="6" t="s">
        <v>14</v>
      </c>
      <c r="G56" s="6" t="s">
        <v>15</v>
      </c>
      <c r="H56" s="6">
        <v>2</v>
      </c>
      <c r="I56" s="6" t="s">
        <v>208</v>
      </c>
      <c r="J56" s="6" t="s">
        <v>13</v>
      </c>
      <c r="K56" s="6" t="s">
        <v>14</v>
      </c>
      <c r="L56" s="6" t="s">
        <v>14</v>
      </c>
      <c r="M56" s="6" t="s">
        <v>16</v>
      </c>
      <c r="N56" s="6">
        <v>2</v>
      </c>
      <c r="O56" s="7" t="s">
        <v>17</v>
      </c>
      <c r="P56" s="6" t="s">
        <v>111</v>
      </c>
      <c r="Q56" s="7" t="s">
        <v>263</v>
      </c>
      <c r="R56" s="6" t="s">
        <v>19</v>
      </c>
      <c r="S56" s="14" t="s">
        <v>146</v>
      </c>
      <c r="T56" s="6">
        <v>27086404</v>
      </c>
      <c r="U56" s="6">
        <v>2</v>
      </c>
      <c r="V56" s="6" t="s">
        <v>21</v>
      </c>
      <c r="W56" s="6">
        <v>3630</v>
      </c>
      <c r="X56" s="6">
        <v>0</v>
      </c>
      <c r="Y56" s="6" t="s">
        <v>22</v>
      </c>
      <c r="Z56" s="6"/>
    </row>
    <row r="57" spans="1:26" s="9" customFormat="1" ht="23.25" customHeight="1">
      <c r="A57" s="6">
        <v>53</v>
      </c>
      <c r="B57" s="7" t="s">
        <v>208</v>
      </c>
      <c r="C57" s="6" t="s">
        <v>209</v>
      </c>
      <c r="D57" s="6" t="s">
        <v>13</v>
      </c>
      <c r="E57" s="6" t="s">
        <v>14</v>
      </c>
      <c r="F57" s="6" t="s">
        <v>14</v>
      </c>
      <c r="G57" s="6" t="s">
        <v>15</v>
      </c>
      <c r="H57" s="6">
        <v>2</v>
      </c>
      <c r="I57" s="6" t="s">
        <v>208</v>
      </c>
      <c r="J57" s="6" t="s">
        <v>13</v>
      </c>
      <c r="K57" s="6" t="s">
        <v>14</v>
      </c>
      <c r="L57" s="6" t="s">
        <v>14</v>
      </c>
      <c r="M57" s="6" t="s">
        <v>16</v>
      </c>
      <c r="N57" s="6">
        <v>2</v>
      </c>
      <c r="O57" s="7" t="s">
        <v>17</v>
      </c>
      <c r="P57" s="6" t="s">
        <v>111</v>
      </c>
      <c r="Q57" s="7" t="s">
        <v>262</v>
      </c>
      <c r="R57" s="6" t="s">
        <v>19</v>
      </c>
      <c r="S57" s="14" t="s">
        <v>147</v>
      </c>
      <c r="T57" s="6">
        <v>25752899</v>
      </c>
      <c r="U57" s="6">
        <v>2</v>
      </c>
      <c r="V57" s="6" t="s">
        <v>21</v>
      </c>
      <c r="W57" s="6">
        <v>2286</v>
      </c>
      <c r="X57" s="6">
        <v>0</v>
      </c>
      <c r="Y57" s="6" t="s">
        <v>22</v>
      </c>
      <c r="Z57" s="6"/>
    </row>
    <row r="58" spans="1:26" s="9" customFormat="1" ht="23.25" customHeight="1">
      <c r="A58" s="6">
        <v>54</v>
      </c>
      <c r="B58" s="7" t="s">
        <v>208</v>
      </c>
      <c r="C58" s="6" t="s">
        <v>209</v>
      </c>
      <c r="D58" s="6" t="s">
        <v>13</v>
      </c>
      <c r="E58" s="6" t="s">
        <v>14</v>
      </c>
      <c r="F58" s="6" t="s">
        <v>14</v>
      </c>
      <c r="G58" s="6" t="s">
        <v>15</v>
      </c>
      <c r="H58" s="6">
        <v>2</v>
      </c>
      <c r="I58" s="6" t="s">
        <v>208</v>
      </c>
      <c r="J58" s="6" t="s">
        <v>13</v>
      </c>
      <c r="K58" s="6" t="s">
        <v>14</v>
      </c>
      <c r="L58" s="6" t="s">
        <v>14</v>
      </c>
      <c r="M58" s="6" t="s">
        <v>16</v>
      </c>
      <c r="N58" s="6">
        <v>2</v>
      </c>
      <c r="O58" s="7" t="s">
        <v>17</v>
      </c>
      <c r="P58" s="6" t="s">
        <v>111</v>
      </c>
      <c r="Q58" s="7" t="s">
        <v>264</v>
      </c>
      <c r="R58" s="6" t="s">
        <v>19</v>
      </c>
      <c r="S58" s="14" t="s">
        <v>148</v>
      </c>
      <c r="T58" s="6">
        <v>89124407</v>
      </c>
      <c r="U58" s="6">
        <v>15</v>
      </c>
      <c r="V58" s="6" t="s">
        <v>21</v>
      </c>
      <c r="W58" s="6">
        <v>11208</v>
      </c>
      <c r="X58" s="6">
        <v>0</v>
      </c>
      <c r="Y58" s="6" t="s">
        <v>22</v>
      </c>
      <c r="Z58" s="6"/>
    </row>
    <row r="59" spans="1:26" s="9" customFormat="1" ht="23.25" customHeight="1">
      <c r="A59" s="6">
        <v>55</v>
      </c>
      <c r="B59" s="7" t="s">
        <v>208</v>
      </c>
      <c r="C59" s="6" t="s">
        <v>209</v>
      </c>
      <c r="D59" s="6" t="s">
        <v>13</v>
      </c>
      <c r="E59" s="6" t="s">
        <v>14</v>
      </c>
      <c r="F59" s="6" t="s">
        <v>14</v>
      </c>
      <c r="G59" s="6" t="s">
        <v>15</v>
      </c>
      <c r="H59" s="6">
        <v>2</v>
      </c>
      <c r="I59" s="6" t="s">
        <v>208</v>
      </c>
      <c r="J59" s="6" t="s">
        <v>13</v>
      </c>
      <c r="K59" s="6" t="s">
        <v>14</v>
      </c>
      <c r="L59" s="6" t="s">
        <v>14</v>
      </c>
      <c r="M59" s="6" t="s">
        <v>16</v>
      </c>
      <c r="N59" s="6">
        <v>2</v>
      </c>
      <c r="O59" s="7" t="s">
        <v>17</v>
      </c>
      <c r="P59" s="6" t="s">
        <v>111</v>
      </c>
      <c r="Q59" s="7" t="s">
        <v>265</v>
      </c>
      <c r="R59" s="6" t="s">
        <v>19</v>
      </c>
      <c r="S59" s="14" t="s">
        <v>149</v>
      </c>
      <c r="T59" s="6">
        <v>9932181</v>
      </c>
      <c r="U59" s="6">
        <v>11</v>
      </c>
      <c r="V59" s="6" t="s">
        <v>21</v>
      </c>
      <c r="W59" s="6">
        <v>18960</v>
      </c>
      <c r="X59" s="6">
        <v>0</v>
      </c>
      <c r="Y59" s="6" t="s">
        <v>22</v>
      </c>
      <c r="Z59" s="6"/>
    </row>
    <row r="60" spans="1:26" s="9" customFormat="1" ht="23.25" customHeight="1">
      <c r="A60" s="6">
        <v>56</v>
      </c>
      <c r="B60" s="7" t="s">
        <v>208</v>
      </c>
      <c r="C60" s="6" t="s">
        <v>209</v>
      </c>
      <c r="D60" s="6" t="s">
        <v>13</v>
      </c>
      <c r="E60" s="6" t="s">
        <v>14</v>
      </c>
      <c r="F60" s="6" t="s">
        <v>14</v>
      </c>
      <c r="G60" s="6" t="s">
        <v>15</v>
      </c>
      <c r="H60" s="6">
        <v>2</v>
      </c>
      <c r="I60" s="6" t="s">
        <v>208</v>
      </c>
      <c r="J60" s="6" t="s">
        <v>13</v>
      </c>
      <c r="K60" s="6" t="s">
        <v>14</v>
      </c>
      <c r="L60" s="6" t="s">
        <v>14</v>
      </c>
      <c r="M60" s="6" t="s">
        <v>16</v>
      </c>
      <c r="N60" s="6">
        <v>2</v>
      </c>
      <c r="O60" s="7" t="s">
        <v>17</v>
      </c>
      <c r="P60" s="6" t="s">
        <v>112</v>
      </c>
      <c r="Q60" s="6" t="s">
        <v>113</v>
      </c>
      <c r="R60" s="6" t="s">
        <v>19</v>
      </c>
      <c r="S60" s="14" t="s">
        <v>150</v>
      </c>
      <c r="T60" s="6">
        <v>25298358</v>
      </c>
      <c r="U60" s="6">
        <v>4</v>
      </c>
      <c r="V60" s="6" t="s">
        <v>21</v>
      </c>
      <c r="W60" s="6">
        <v>4260</v>
      </c>
      <c r="X60" s="6">
        <v>0</v>
      </c>
      <c r="Y60" s="6" t="s">
        <v>22</v>
      </c>
      <c r="Z60" s="6"/>
    </row>
    <row r="61" spans="1:26" s="9" customFormat="1" ht="23.25" customHeight="1">
      <c r="A61" s="6">
        <v>57</v>
      </c>
      <c r="B61" s="7" t="s">
        <v>208</v>
      </c>
      <c r="C61" s="6" t="s">
        <v>209</v>
      </c>
      <c r="D61" s="6" t="s">
        <v>13</v>
      </c>
      <c r="E61" s="6" t="s">
        <v>14</v>
      </c>
      <c r="F61" s="6" t="s">
        <v>14</v>
      </c>
      <c r="G61" s="6" t="s">
        <v>15</v>
      </c>
      <c r="H61" s="6">
        <v>2</v>
      </c>
      <c r="I61" s="6" t="s">
        <v>208</v>
      </c>
      <c r="J61" s="6" t="s">
        <v>13</v>
      </c>
      <c r="K61" s="6" t="s">
        <v>14</v>
      </c>
      <c r="L61" s="6" t="s">
        <v>14</v>
      </c>
      <c r="M61" s="6" t="s">
        <v>16</v>
      </c>
      <c r="N61" s="6">
        <v>2</v>
      </c>
      <c r="O61" s="7" t="s">
        <v>17</v>
      </c>
      <c r="P61" s="6" t="s">
        <v>112</v>
      </c>
      <c r="Q61" s="6" t="s">
        <v>114</v>
      </c>
      <c r="R61" s="6" t="s">
        <v>19</v>
      </c>
      <c r="S61" s="14" t="s">
        <v>151</v>
      </c>
      <c r="T61" s="6">
        <v>9887015</v>
      </c>
      <c r="U61" s="6">
        <v>27</v>
      </c>
      <c r="V61" s="6" t="s">
        <v>21</v>
      </c>
      <c r="W61" s="6">
        <v>7734</v>
      </c>
      <c r="X61" s="6">
        <v>0</v>
      </c>
      <c r="Y61" s="6" t="s">
        <v>22</v>
      </c>
      <c r="Z61" s="6"/>
    </row>
    <row r="62" spans="1:26" s="9" customFormat="1" ht="23.25" customHeight="1">
      <c r="A62" s="6">
        <v>58</v>
      </c>
      <c r="B62" s="7" t="s">
        <v>208</v>
      </c>
      <c r="C62" s="6" t="s">
        <v>209</v>
      </c>
      <c r="D62" s="6" t="s">
        <v>13</v>
      </c>
      <c r="E62" s="6" t="s">
        <v>14</v>
      </c>
      <c r="F62" s="6" t="s">
        <v>14</v>
      </c>
      <c r="G62" s="6" t="s">
        <v>15</v>
      </c>
      <c r="H62" s="6">
        <v>2</v>
      </c>
      <c r="I62" s="6" t="s">
        <v>208</v>
      </c>
      <c r="J62" s="6" t="s">
        <v>13</v>
      </c>
      <c r="K62" s="6" t="s">
        <v>14</v>
      </c>
      <c r="L62" s="6" t="s">
        <v>14</v>
      </c>
      <c r="M62" s="6" t="s">
        <v>16</v>
      </c>
      <c r="N62" s="6">
        <v>2</v>
      </c>
      <c r="O62" s="7" t="s">
        <v>17</v>
      </c>
      <c r="P62" s="6" t="s">
        <v>115</v>
      </c>
      <c r="Q62" s="6" t="s">
        <v>116</v>
      </c>
      <c r="R62" s="6" t="s">
        <v>19</v>
      </c>
      <c r="S62" s="14" t="s">
        <v>152</v>
      </c>
      <c r="T62" s="6">
        <v>23961277</v>
      </c>
      <c r="U62" s="6">
        <v>4</v>
      </c>
      <c r="V62" s="6" t="s">
        <v>21</v>
      </c>
      <c r="W62" s="48">
        <v>285</v>
      </c>
      <c r="X62" s="48">
        <v>0</v>
      </c>
      <c r="Y62" s="6" t="s">
        <v>22</v>
      </c>
      <c r="Z62" s="6"/>
    </row>
    <row r="63" spans="1:26" s="9" customFormat="1" ht="22.5">
      <c r="A63" s="90">
        <v>59</v>
      </c>
      <c r="B63" s="6" t="s">
        <v>208</v>
      </c>
      <c r="C63" s="6" t="s">
        <v>209</v>
      </c>
      <c r="D63" s="6" t="s">
        <v>13</v>
      </c>
      <c r="E63" s="6" t="s">
        <v>14</v>
      </c>
      <c r="F63" s="6" t="s">
        <v>14</v>
      </c>
      <c r="G63" s="6" t="s">
        <v>15</v>
      </c>
      <c r="H63" s="6">
        <v>2</v>
      </c>
      <c r="I63" s="6" t="s">
        <v>208</v>
      </c>
      <c r="J63" s="6" t="s">
        <v>13</v>
      </c>
      <c r="K63" s="6" t="s">
        <v>14</v>
      </c>
      <c r="L63" s="6" t="s">
        <v>14</v>
      </c>
      <c r="M63" s="6" t="s">
        <v>16</v>
      </c>
      <c r="N63" s="6">
        <v>2</v>
      </c>
      <c r="O63" s="7" t="s">
        <v>17</v>
      </c>
      <c r="P63" s="6" t="s">
        <v>14</v>
      </c>
      <c r="Q63" s="7" t="s">
        <v>348</v>
      </c>
      <c r="R63" s="6" t="s">
        <v>19</v>
      </c>
      <c r="S63" s="6" t="s">
        <v>349</v>
      </c>
      <c r="T63" s="6">
        <v>85988554</v>
      </c>
      <c r="U63" s="6">
        <v>4</v>
      </c>
      <c r="V63" s="47" t="s">
        <v>21</v>
      </c>
      <c r="W63" s="50">
        <v>5000</v>
      </c>
      <c r="X63" s="50">
        <v>0</v>
      </c>
      <c r="Y63" s="6" t="s">
        <v>22</v>
      </c>
      <c r="Z63" s="6"/>
    </row>
    <row r="64" spans="1:26" s="4" customFormat="1" ht="11.25">
      <c r="A64" s="57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49">
        <f>SUM(W5:W63)</f>
        <v>447228</v>
      </c>
      <c r="X64" s="49">
        <f>SUM(X5:X63)</f>
        <v>0</v>
      </c>
      <c r="Y64" s="12"/>
      <c r="Z64" s="12"/>
    </row>
    <row r="65" spans="1:26" s="4" customFormat="1" ht="15" customHeight="1">
      <c r="A65" s="57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 s="13"/>
      <c r="X65" s="13"/>
      <c r="Y65"/>
      <c r="Z65"/>
    </row>
    <row r="66" spans="1:26" s="4" customFormat="1" ht="15" customHeight="1">
      <c r="A66" s="57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 s="13"/>
      <c r="X66" s="13"/>
      <c r="Y66"/>
      <c r="Z66"/>
    </row>
    <row r="67" spans="1:25" s="5" customFormat="1" ht="49.5" customHeight="1">
      <c r="A67" s="5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4" ht="15">
      <c r="A68" s="57"/>
      <c r="V68" t="s">
        <v>354</v>
      </c>
      <c r="W68" s="56">
        <f>W64</f>
        <v>447228</v>
      </c>
      <c r="X68" s="56">
        <v>0</v>
      </c>
    </row>
    <row r="69" ht="15">
      <c r="A69" s="57"/>
    </row>
    <row r="70" ht="15">
      <c r="A70" s="57"/>
    </row>
    <row r="71" ht="15">
      <c r="A71" s="57"/>
    </row>
    <row r="72" ht="15">
      <c r="A72" s="57"/>
    </row>
    <row r="73" ht="15">
      <c r="A73" s="57"/>
    </row>
    <row r="74" ht="15">
      <c r="A74" s="57"/>
    </row>
    <row r="75" ht="15">
      <c r="A75" s="57"/>
    </row>
    <row r="76" ht="15">
      <c r="A76" s="57"/>
    </row>
    <row r="77" ht="15">
      <c r="A77" s="57"/>
    </row>
    <row r="78" ht="15">
      <c r="A78" s="57"/>
    </row>
    <row r="79" ht="15">
      <c r="A79" s="57"/>
    </row>
    <row r="80" ht="15">
      <c r="A80" s="57"/>
    </row>
    <row r="81" ht="15">
      <c r="A81" s="58"/>
    </row>
    <row r="82" ht="15">
      <c r="A82" s="88"/>
    </row>
    <row r="83" ht="15">
      <c r="A83" s="89"/>
    </row>
    <row r="84" ht="15">
      <c r="A84" s="88"/>
    </row>
  </sheetData>
  <sheetProtection selectLockedCells="1" selectUnlockedCells="1"/>
  <autoFilter ref="A4:Z63"/>
  <mergeCells count="16">
    <mergeCell ref="A1:O1"/>
    <mergeCell ref="A3:A4"/>
    <mergeCell ref="B3:B4"/>
    <mergeCell ref="C3:C4"/>
    <mergeCell ref="D3:H3"/>
    <mergeCell ref="J3:N3"/>
    <mergeCell ref="O3:O4"/>
    <mergeCell ref="Y3:Y4"/>
    <mergeCell ref="Z3:Z4"/>
    <mergeCell ref="W3:X3"/>
    <mergeCell ref="P3:Q3"/>
    <mergeCell ref="R3:R4"/>
    <mergeCell ref="S3:S4"/>
    <mergeCell ref="T3:T4"/>
    <mergeCell ref="U3:U4"/>
    <mergeCell ref="V3:V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7"/>
  <sheetViews>
    <sheetView view="pageLayout" workbookViewId="0" topLeftCell="R1">
      <selection activeCell="A1" sqref="A1:AA12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21.140625" style="96" customWidth="1"/>
    <col min="20" max="20" width="13.00390625" style="0" customWidth="1"/>
    <col min="21" max="21" width="7.7109375" style="0" customWidth="1"/>
    <col min="22" max="22" width="10.7109375" style="0" customWidth="1"/>
    <col min="23" max="23" width="8.8515625" style="0" customWidth="1"/>
    <col min="24" max="24" width="12.8515625" style="0" customWidth="1"/>
    <col min="25" max="26" width="11.140625" style="0" customWidth="1"/>
  </cols>
  <sheetData>
    <row r="1" spans="1:26" s="1" customFormat="1" ht="48" customHeight="1">
      <c r="A1" s="71" t="s">
        <v>342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S1" s="94"/>
      <c r="Z1" s="2"/>
    </row>
    <row r="2" spans="3:19" s="1" customFormat="1" ht="11.25">
      <c r="C2" s="3"/>
      <c r="S2" s="94"/>
    </row>
    <row r="3" spans="1:27" s="4" customFormat="1" ht="26.25" customHeight="1">
      <c r="A3" s="81" t="s">
        <v>0</v>
      </c>
      <c r="B3" s="80" t="s">
        <v>247</v>
      </c>
      <c r="C3" s="80" t="s">
        <v>248</v>
      </c>
      <c r="D3" s="85" t="s">
        <v>246</v>
      </c>
      <c r="E3" s="85"/>
      <c r="F3" s="85"/>
      <c r="G3" s="85"/>
      <c r="H3" s="85"/>
      <c r="I3" s="31"/>
      <c r="J3" s="85" t="s">
        <v>245</v>
      </c>
      <c r="K3" s="85"/>
      <c r="L3" s="85"/>
      <c r="M3" s="85"/>
      <c r="N3" s="85"/>
      <c r="O3" s="80" t="s">
        <v>1</v>
      </c>
      <c r="P3" s="85" t="s">
        <v>267</v>
      </c>
      <c r="Q3" s="85"/>
      <c r="R3" s="80" t="s">
        <v>269</v>
      </c>
      <c r="S3" s="80" t="s">
        <v>2</v>
      </c>
      <c r="T3" s="80" t="s">
        <v>3</v>
      </c>
      <c r="U3" s="80" t="s">
        <v>4</v>
      </c>
      <c r="V3" s="80" t="s">
        <v>252</v>
      </c>
      <c r="W3" s="83" t="s">
        <v>5</v>
      </c>
      <c r="X3" s="82" t="s">
        <v>244</v>
      </c>
      <c r="Y3" s="82"/>
      <c r="Z3" s="80" t="s">
        <v>270</v>
      </c>
      <c r="AA3" s="81"/>
    </row>
    <row r="4" spans="1:27" s="22" customFormat="1" ht="42.75" customHeight="1">
      <c r="A4" s="81"/>
      <c r="B4" s="80"/>
      <c r="C4" s="80"/>
      <c r="D4" s="32" t="s">
        <v>7</v>
      </c>
      <c r="E4" s="32" t="s">
        <v>8</v>
      </c>
      <c r="F4" s="32" t="s">
        <v>9</v>
      </c>
      <c r="G4" s="32" t="s">
        <v>10</v>
      </c>
      <c r="H4" s="32" t="s">
        <v>249</v>
      </c>
      <c r="I4" s="33" t="s">
        <v>250</v>
      </c>
      <c r="J4" s="32" t="s">
        <v>7</v>
      </c>
      <c r="K4" s="32" t="s">
        <v>8</v>
      </c>
      <c r="L4" s="32" t="s">
        <v>9</v>
      </c>
      <c r="M4" s="32" t="s">
        <v>10</v>
      </c>
      <c r="N4" s="32" t="s">
        <v>249</v>
      </c>
      <c r="O4" s="80"/>
      <c r="P4" s="32" t="s">
        <v>9</v>
      </c>
      <c r="Q4" s="32" t="s">
        <v>268</v>
      </c>
      <c r="R4" s="80"/>
      <c r="S4" s="80"/>
      <c r="T4" s="80"/>
      <c r="U4" s="80"/>
      <c r="V4" s="80"/>
      <c r="W4" s="84"/>
      <c r="X4" s="34" t="s">
        <v>11</v>
      </c>
      <c r="Y4" s="34" t="s">
        <v>12</v>
      </c>
      <c r="Z4" s="80"/>
      <c r="AA4" s="81"/>
    </row>
    <row r="5" spans="1:27" s="9" customFormat="1" ht="23.25" customHeight="1">
      <c r="A5" s="6">
        <v>60</v>
      </c>
      <c r="B5" s="7" t="s">
        <v>208</v>
      </c>
      <c r="C5" s="6" t="s">
        <v>209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208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7" t="s">
        <v>117</v>
      </c>
      <c r="P5" s="6" t="s">
        <v>65</v>
      </c>
      <c r="Q5" s="6" t="s">
        <v>118</v>
      </c>
      <c r="R5" s="6" t="s">
        <v>19</v>
      </c>
      <c r="S5" s="16" t="s">
        <v>153</v>
      </c>
      <c r="T5" s="6">
        <v>8445178</v>
      </c>
      <c r="U5" s="6">
        <v>14</v>
      </c>
      <c r="V5" s="6" t="s">
        <v>189</v>
      </c>
      <c r="W5" s="6"/>
      <c r="X5" s="6">
        <v>3780</v>
      </c>
      <c r="Y5" s="6">
        <v>0</v>
      </c>
      <c r="Z5" s="6" t="s">
        <v>22</v>
      </c>
      <c r="AA5" s="6"/>
    </row>
    <row r="6" spans="1:27" s="9" customFormat="1" ht="21.75" customHeight="1">
      <c r="A6" s="6">
        <v>61</v>
      </c>
      <c r="B6" s="7" t="s">
        <v>208</v>
      </c>
      <c r="C6" s="6" t="s">
        <v>209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208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7" t="s">
        <v>117</v>
      </c>
      <c r="P6" s="6" t="s">
        <v>65</v>
      </c>
      <c r="Q6" s="6" t="s">
        <v>119</v>
      </c>
      <c r="R6" s="6" t="s">
        <v>19</v>
      </c>
      <c r="S6" s="16" t="s">
        <v>154</v>
      </c>
      <c r="T6" s="6">
        <v>47966933</v>
      </c>
      <c r="U6" s="6">
        <v>4</v>
      </c>
      <c r="V6" s="6" t="s">
        <v>189</v>
      </c>
      <c r="W6" s="6"/>
      <c r="X6" s="6">
        <v>360</v>
      </c>
      <c r="Y6" s="6">
        <v>0</v>
      </c>
      <c r="Z6" s="6" t="s">
        <v>22</v>
      </c>
      <c r="AA6" s="6"/>
    </row>
    <row r="7" spans="1:27" s="9" customFormat="1" ht="23.25" customHeight="1">
      <c r="A7" s="6">
        <v>62</v>
      </c>
      <c r="B7" s="7" t="s">
        <v>208</v>
      </c>
      <c r="C7" s="6" t="s">
        <v>209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208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7" t="s">
        <v>117</v>
      </c>
      <c r="P7" s="6" t="s">
        <v>65</v>
      </c>
      <c r="Q7" s="7" t="s">
        <v>120</v>
      </c>
      <c r="R7" s="6" t="s">
        <v>19</v>
      </c>
      <c r="S7" s="16" t="s">
        <v>155</v>
      </c>
      <c r="T7" s="6">
        <v>62326437</v>
      </c>
      <c r="U7" s="6">
        <v>4</v>
      </c>
      <c r="V7" s="6" t="s">
        <v>189</v>
      </c>
      <c r="W7" s="6"/>
      <c r="X7" s="6">
        <v>126</v>
      </c>
      <c r="Y7" s="6">
        <v>0</v>
      </c>
      <c r="Z7" s="6" t="s">
        <v>22</v>
      </c>
      <c r="AA7" s="6"/>
    </row>
    <row r="8" spans="1:27" s="9" customFormat="1" ht="24.75" customHeight="1">
      <c r="A8" s="6">
        <v>63</v>
      </c>
      <c r="B8" s="7" t="s">
        <v>208</v>
      </c>
      <c r="C8" s="6" t="s">
        <v>209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 t="s">
        <v>208</v>
      </c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7" t="s">
        <v>117</v>
      </c>
      <c r="P8" s="6" t="s">
        <v>82</v>
      </c>
      <c r="Q8" s="7" t="s">
        <v>121</v>
      </c>
      <c r="R8" s="6" t="s">
        <v>19</v>
      </c>
      <c r="S8" s="16" t="s">
        <v>156</v>
      </c>
      <c r="T8" s="6">
        <v>10995696</v>
      </c>
      <c r="U8" s="6">
        <v>4</v>
      </c>
      <c r="V8" s="6" t="s">
        <v>189</v>
      </c>
      <c r="W8" s="6"/>
      <c r="X8" s="6">
        <v>12</v>
      </c>
      <c r="Y8" s="6">
        <v>0</v>
      </c>
      <c r="Z8" s="6" t="s">
        <v>22</v>
      </c>
      <c r="AA8" s="6"/>
    </row>
    <row r="9" spans="1:27" s="9" customFormat="1" ht="21.75" customHeight="1">
      <c r="A9" s="90">
        <v>64</v>
      </c>
      <c r="B9" s="7" t="s">
        <v>208</v>
      </c>
      <c r="C9" s="6" t="s">
        <v>209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 t="s">
        <v>208</v>
      </c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7" t="s">
        <v>117</v>
      </c>
      <c r="P9" s="6" t="s">
        <v>82</v>
      </c>
      <c r="Q9" s="6" t="s">
        <v>122</v>
      </c>
      <c r="R9" s="6" t="s">
        <v>19</v>
      </c>
      <c r="S9" s="16" t="s">
        <v>157</v>
      </c>
      <c r="T9" s="6">
        <v>88501780</v>
      </c>
      <c r="U9" s="6">
        <v>4</v>
      </c>
      <c r="V9" s="6" t="s">
        <v>189</v>
      </c>
      <c r="W9" s="6"/>
      <c r="X9" s="6">
        <v>420</v>
      </c>
      <c r="Y9" s="6">
        <v>0</v>
      </c>
      <c r="Z9" s="6" t="s">
        <v>22</v>
      </c>
      <c r="AA9" s="6"/>
    </row>
    <row r="10" spans="1:27" s="9" customFormat="1" ht="21.75" customHeight="1">
      <c r="A10" s="57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95"/>
      <c r="T10" s="12"/>
      <c r="U10" s="12"/>
      <c r="V10" s="12"/>
      <c r="W10" s="12"/>
      <c r="X10" s="46">
        <f>SUM(X5:X9)</f>
        <v>4698</v>
      </c>
      <c r="Y10" s="46">
        <f>SUM(Y5:Y9)</f>
        <v>0</v>
      </c>
      <c r="Z10" s="12"/>
      <c r="AA10" s="12"/>
    </row>
    <row r="11" spans="1:27" s="9" customFormat="1" ht="20.25" customHeight="1">
      <c r="A11" s="5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 s="96"/>
      <c r="T11"/>
      <c r="U11"/>
      <c r="V11"/>
      <c r="W11"/>
      <c r="X11" s="13"/>
      <c r="Y11" s="13"/>
      <c r="Z11"/>
      <c r="AA11"/>
    </row>
    <row r="12" spans="1:27" s="9" customFormat="1" ht="21.75" customHeight="1">
      <c r="A12" s="57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 s="96"/>
      <c r="T12"/>
      <c r="U12"/>
      <c r="V12" s="57" t="s">
        <v>355</v>
      </c>
      <c r="W12">
        <v>4698</v>
      </c>
      <c r="X12">
        <v>4698</v>
      </c>
      <c r="Y12" s="13"/>
      <c r="Z12"/>
      <c r="AA12"/>
    </row>
    <row r="13" spans="1:27" s="9" customFormat="1" ht="21" customHeight="1">
      <c r="A13" s="5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 s="96"/>
      <c r="T13"/>
      <c r="U13"/>
      <c r="V13"/>
      <c r="W13"/>
      <c r="X13"/>
      <c r="Y13"/>
      <c r="Z13"/>
      <c r="AA13" s="5"/>
    </row>
    <row r="14" spans="1:27" s="9" customFormat="1" ht="21" customHeight="1">
      <c r="A14" s="57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 s="96"/>
      <c r="T14"/>
      <c r="U14"/>
      <c r="V14"/>
      <c r="W14"/>
      <c r="X14"/>
      <c r="Y14"/>
      <c r="Z14"/>
      <c r="AA14"/>
    </row>
    <row r="15" spans="1:27" s="9" customFormat="1" ht="24" customHeight="1">
      <c r="A15" s="57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 s="96"/>
      <c r="T15"/>
      <c r="U15"/>
      <c r="V15"/>
      <c r="W15"/>
      <c r="X15"/>
      <c r="Y15"/>
      <c r="Z15"/>
      <c r="AA15"/>
    </row>
    <row r="16" spans="1:27" s="9" customFormat="1" ht="23.25" customHeight="1">
      <c r="A16" s="57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 s="96"/>
      <c r="T16"/>
      <c r="U16"/>
      <c r="V16"/>
      <c r="W16"/>
      <c r="X16"/>
      <c r="Y16"/>
      <c r="Z16"/>
      <c r="AA16"/>
    </row>
    <row r="17" spans="1:27" s="9" customFormat="1" ht="21.75" customHeight="1">
      <c r="A17" s="5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 s="96"/>
      <c r="T17"/>
      <c r="U17"/>
      <c r="V17"/>
      <c r="W17"/>
      <c r="X17"/>
      <c r="Y17"/>
      <c r="Z17"/>
      <c r="AA17"/>
    </row>
    <row r="18" spans="1:27" s="9" customFormat="1" ht="45.75" customHeight="1">
      <c r="A18" s="57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 s="96"/>
      <c r="T18"/>
      <c r="U18"/>
      <c r="V18"/>
      <c r="W18"/>
      <c r="X18"/>
      <c r="Y18"/>
      <c r="Z18"/>
      <c r="AA18"/>
    </row>
    <row r="19" spans="1:27" s="9" customFormat="1" ht="20.25" customHeight="1">
      <c r="A19" s="57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 s="96"/>
      <c r="T19"/>
      <c r="U19"/>
      <c r="V19"/>
      <c r="W19"/>
      <c r="X19"/>
      <c r="Y19"/>
      <c r="Z19"/>
      <c r="AA19"/>
    </row>
    <row r="20" spans="1:27" s="9" customFormat="1" ht="21" customHeight="1">
      <c r="A20" s="57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 s="96"/>
      <c r="T20"/>
      <c r="U20"/>
      <c r="V20"/>
      <c r="W20"/>
      <c r="X20"/>
      <c r="Y20"/>
      <c r="Z20"/>
      <c r="AA20"/>
    </row>
    <row r="21" spans="1:27" s="9" customFormat="1" ht="21.75" customHeight="1">
      <c r="A21" s="57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 s="96"/>
      <c r="T21"/>
      <c r="U21"/>
      <c r="V21"/>
      <c r="W21"/>
      <c r="X21"/>
      <c r="Y21"/>
      <c r="Z21"/>
      <c r="AA21"/>
    </row>
    <row r="22" spans="1:27" s="9" customFormat="1" ht="22.5" customHeight="1">
      <c r="A22" s="57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 s="96"/>
      <c r="T22"/>
      <c r="U22"/>
      <c r="V22"/>
      <c r="W22"/>
      <c r="X22"/>
      <c r="Y22"/>
      <c r="Z22"/>
      <c r="AA22"/>
    </row>
    <row r="23" spans="1:27" s="9" customFormat="1" ht="23.25" customHeight="1">
      <c r="A23" s="57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 s="96"/>
      <c r="T23"/>
      <c r="U23"/>
      <c r="V23"/>
      <c r="W23"/>
      <c r="X23"/>
      <c r="Y23"/>
      <c r="Z23"/>
      <c r="AA23"/>
    </row>
    <row r="24" spans="1:27" s="9" customFormat="1" ht="23.25" customHeight="1">
      <c r="A24" s="57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 s="96"/>
      <c r="T24"/>
      <c r="U24"/>
      <c r="V24"/>
      <c r="W24"/>
      <c r="X24"/>
      <c r="Y24"/>
      <c r="Z24"/>
      <c r="AA24"/>
    </row>
    <row r="25" spans="1:27" s="9" customFormat="1" ht="23.25" customHeight="1">
      <c r="A25" s="57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 s="96"/>
      <c r="T25"/>
      <c r="U25"/>
      <c r="V25"/>
      <c r="W25"/>
      <c r="X25"/>
      <c r="Y25"/>
      <c r="Z25"/>
      <c r="AA25"/>
    </row>
    <row r="26" spans="1:27" s="9" customFormat="1" ht="23.25" customHeight="1">
      <c r="A26" s="57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96"/>
      <c r="T26"/>
      <c r="U26"/>
      <c r="V26"/>
      <c r="W26"/>
      <c r="X26"/>
      <c r="Y26"/>
      <c r="Z26"/>
      <c r="AA26"/>
    </row>
    <row r="27" spans="1:27" s="9" customFormat="1" ht="23.25" customHeight="1">
      <c r="A27" s="58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96"/>
      <c r="T27"/>
      <c r="U27"/>
      <c r="V27"/>
      <c r="W27"/>
      <c r="X27"/>
      <c r="Y27"/>
      <c r="Z27"/>
      <c r="AA27"/>
    </row>
    <row r="28" spans="1:27" s="9" customFormat="1" ht="23.25" customHeight="1">
      <c r="A28" s="8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96"/>
      <c r="T28"/>
      <c r="U28"/>
      <c r="V28"/>
      <c r="W28"/>
      <c r="X28"/>
      <c r="Y28"/>
      <c r="Z28"/>
      <c r="AA28"/>
    </row>
    <row r="29" spans="1:27" s="9" customFormat="1" ht="23.25" customHeight="1">
      <c r="A29" s="8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96"/>
      <c r="T29"/>
      <c r="U29"/>
      <c r="V29"/>
      <c r="W29"/>
      <c r="X29"/>
      <c r="Y29"/>
      <c r="Z29"/>
      <c r="AA29"/>
    </row>
    <row r="30" spans="1:27" s="9" customFormat="1" ht="23.25" customHeight="1">
      <c r="A30" s="88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96"/>
      <c r="T30"/>
      <c r="U30"/>
      <c r="V30"/>
      <c r="W30"/>
      <c r="X30"/>
      <c r="Y30"/>
      <c r="Z30"/>
      <c r="AA30"/>
    </row>
    <row r="31" spans="1:27" s="9" customFormat="1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 s="96"/>
      <c r="T31"/>
      <c r="U31"/>
      <c r="V31"/>
      <c r="W31"/>
      <c r="X31"/>
      <c r="Y31"/>
      <c r="Z31"/>
      <c r="AA31"/>
    </row>
    <row r="32" spans="1:27" s="9" customFormat="1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 s="96"/>
      <c r="T32"/>
      <c r="U32"/>
      <c r="V32"/>
      <c r="W32"/>
      <c r="X32"/>
      <c r="Y32"/>
      <c r="Z32"/>
      <c r="AA32"/>
    </row>
    <row r="33" spans="1:27" s="9" customFormat="1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 s="96"/>
      <c r="T33"/>
      <c r="U33"/>
      <c r="V33"/>
      <c r="W33"/>
      <c r="X33"/>
      <c r="Y33"/>
      <c r="Z33"/>
      <c r="AA33"/>
    </row>
    <row r="34" spans="1:27" s="9" customFormat="1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96"/>
      <c r="T34"/>
      <c r="U34"/>
      <c r="V34"/>
      <c r="W34"/>
      <c r="X34"/>
      <c r="Y34"/>
      <c r="Z34"/>
      <c r="AA34"/>
    </row>
    <row r="35" spans="1:27" s="9" customFormat="1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96"/>
      <c r="T35"/>
      <c r="U35"/>
      <c r="V35"/>
      <c r="W35"/>
      <c r="X35"/>
      <c r="Y35"/>
      <c r="Z35"/>
      <c r="AA35"/>
    </row>
    <row r="36" spans="1:27" s="9" customFormat="1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 s="96"/>
      <c r="T36"/>
      <c r="U36"/>
      <c r="V36"/>
      <c r="W36"/>
      <c r="X36"/>
      <c r="Y36"/>
      <c r="Z36"/>
      <c r="AA36"/>
    </row>
    <row r="37" spans="1:27" s="9" customFormat="1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 s="96"/>
      <c r="T37"/>
      <c r="U37"/>
      <c r="V37"/>
      <c r="W37"/>
      <c r="X37"/>
      <c r="Y37"/>
      <c r="Z37"/>
      <c r="AA37"/>
    </row>
    <row r="38" spans="1:27" s="9" customFormat="1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96"/>
      <c r="T38"/>
      <c r="U38"/>
      <c r="V38"/>
      <c r="W38"/>
      <c r="X38"/>
      <c r="Y38"/>
      <c r="Z38"/>
      <c r="AA38"/>
    </row>
    <row r="39" spans="1:27" s="9" customFormat="1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 s="96"/>
      <c r="T39"/>
      <c r="U39"/>
      <c r="V39"/>
      <c r="W39"/>
      <c r="X39"/>
      <c r="Y39"/>
      <c r="Z39"/>
      <c r="AA39"/>
    </row>
    <row r="40" spans="1:27" s="9" customFormat="1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96"/>
      <c r="T40"/>
      <c r="U40"/>
      <c r="V40"/>
      <c r="W40"/>
      <c r="X40"/>
      <c r="Y40"/>
      <c r="Z40"/>
      <c r="AA40"/>
    </row>
    <row r="41" spans="1:27" s="9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96"/>
      <c r="T41"/>
      <c r="U41"/>
      <c r="V41"/>
      <c r="W41"/>
      <c r="X41"/>
      <c r="Y41"/>
      <c r="Z41"/>
      <c r="AA41"/>
    </row>
    <row r="42" spans="1:27" s="9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96"/>
      <c r="T42"/>
      <c r="U42"/>
      <c r="V42"/>
      <c r="W42"/>
      <c r="X42"/>
      <c r="Y42"/>
      <c r="Z42"/>
      <c r="AA42"/>
    </row>
    <row r="43" spans="1:27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96"/>
      <c r="T43"/>
      <c r="U43"/>
      <c r="V43"/>
      <c r="W43"/>
      <c r="X43"/>
      <c r="Y43"/>
      <c r="Z43"/>
      <c r="AA43"/>
    </row>
    <row r="44" spans="1:27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96"/>
      <c r="T44"/>
      <c r="U44"/>
      <c r="V44"/>
      <c r="W44"/>
      <c r="X44"/>
      <c r="Y44"/>
      <c r="Z44"/>
      <c r="AA44"/>
    </row>
    <row r="45" spans="1:27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96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96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96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96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96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96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96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96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96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96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96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96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96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96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96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 s="96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 s="96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 s="96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 s="96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 s="96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 s="96"/>
      <c r="T65"/>
      <c r="U65"/>
      <c r="V65"/>
      <c r="W65"/>
      <c r="X65"/>
      <c r="Y65"/>
      <c r="Z65"/>
      <c r="AA65"/>
    </row>
    <row r="66" spans="1:40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 s="96"/>
      <c r="T66"/>
      <c r="U66"/>
      <c r="V66"/>
      <c r="W66"/>
      <c r="X66"/>
      <c r="Y66"/>
      <c r="Z66"/>
      <c r="AA66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 s="96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 s="96"/>
      <c r="T68"/>
      <c r="U68"/>
      <c r="V68"/>
      <c r="W68"/>
      <c r="X68"/>
      <c r="Y68"/>
      <c r="Z68"/>
      <c r="AA68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 s="96"/>
      <c r="T69"/>
      <c r="U69"/>
      <c r="V69"/>
      <c r="W69"/>
      <c r="X69"/>
      <c r="Y69"/>
      <c r="Z69"/>
      <c r="AA69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 s="96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 s="96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 s="96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 s="96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 s="96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 s="96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 s="9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 s="96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 s="96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 s="96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 s="96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 s="96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96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96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 s="96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 s="96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 s="9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 s="96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 s="96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 s="96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 s="96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 s="96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 s="96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 s="96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 s="96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40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 s="96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s="9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 s="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s="9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 s="96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 s="96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s="9" customFormat="1" ht="34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 s="96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s="9" customFormat="1" ht="34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 s="96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40" s="9" customFormat="1" ht="23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 s="96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s="9" customFormat="1" ht="32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 s="96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s="9" customFormat="1" ht="31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 s="96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s="9" customFormat="1" ht="78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 s="96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s="9" customFormat="1" ht="80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 s="96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s="9" customFormat="1" ht="7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 s="9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s="9" customFormat="1" ht="4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 s="96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s="9" customFormat="1" ht="48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 s="96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s="9" customFormat="1" ht="4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 s="96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s="9" customFormat="1" ht="47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 s="96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s="9" customFormat="1" ht="47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 s="96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s="9" customFormat="1" ht="4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 s="96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s="9" customFormat="1" ht="45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 s="96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s="9" customFormat="1" ht="45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 s="96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s="9" customFormat="1" ht="57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 s="96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:40" s="9" customFormat="1" ht="57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 s="9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s="9" customFormat="1" ht="57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 s="96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s="9" customFormat="1" ht="59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 s="96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:40" s="9" customFormat="1" ht="56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 s="96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s="9" customFormat="1" ht="56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 s="96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s="9" customFormat="1" ht="57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 s="96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s="9" customFormat="1" ht="64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 s="96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s="9" customFormat="1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 s="96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s="4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 s="96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s="4" customFormat="1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 s="96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s="4" customFormat="1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 s="9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s="5" customFormat="1" ht="4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 s="96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</sheetData>
  <sheetProtection selectLockedCells="1" selectUnlockedCells="1"/>
  <autoFilter ref="A4:AA9"/>
  <mergeCells count="17">
    <mergeCell ref="P3:Q3"/>
    <mergeCell ref="A1:O1"/>
    <mergeCell ref="A3:A4"/>
    <mergeCell ref="B3:B4"/>
    <mergeCell ref="C3:C4"/>
    <mergeCell ref="D3:H3"/>
    <mergeCell ref="J3:N3"/>
    <mergeCell ref="O3:O4"/>
    <mergeCell ref="Z3:Z4"/>
    <mergeCell ref="AA3:AA4"/>
    <mergeCell ref="X3:Y3"/>
    <mergeCell ref="W3:W4"/>
    <mergeCell ref="R3:R4"/>
    <mergeCell ref="S3:S4"/>
    <mergeCell ref="T3:T4"/>
    <mergeCell ref="U3:U4"/>
    <mergeCell ref="V3:V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7"/>
  <sheetViews>
    <sheetView view="pageLayout" workbookViewId="0" topLeftCell="P1">
      <selection activeCell="A1" sqref="A1:Z25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1.71093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71" t="s">
        <v>343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Y1" s="2"/>
    </row>
    <row r="2" s="1" customFormat="1" ht="11.25">
      <c r="C2" s="3"/>
    </row>
    <row r="3" spans="1:26" s="41" customFormat="1" ht="15" customHeight="1">
      <c r="A3" s="81" t="s">
        <v>0</v>
      </c>
      <c r="B3" s="80" t="s">
        <v>247</v>
      </c>
      <c r="C3" s="80" t="s">
        <v>248</v>
      </c>
      <c r="D3" s="85" t="s">
        <v>246</v>
      </c>
      <c r="E3" s="85"/>
      <c r="F3" s="85"/>
      <c r="G3" s="85"/>
      <c r="H3" s="85"/>
      <c r="I3" s="31"/>
      <c r="J3" s="85" t="s">
        <v>245</v>
      </c>
      <c r="K3" s="85"/>
      <c r="L3" s="85"/>
      <c r="M3" s="85"/>
      <c r="N3" s="85"/>
      <c r="O3" s="80" t="s">
        <v>1</v>
      </c>
      <c r="P3" s="85" t="s">
        <v>266</v>
      </c>
      <c r="Q3" s="85"/>
      <c r="R3" s="80" t="s">
        <v>275</v>
      </c>
      <c r="S3" s="80" t="s">
        <v>2</v>
      </c>
      <c r="T3" s="80" t="s">
        <v>3</v>
      </c>
      <c r="U3" s="80" t="s">
        <v>4</v>
      </c>
      <c r="V3" s="80" t="s">
        <v>279</v>
      </c>
      <c r="W3" s="82" t="s">
        <v>244</v>
      </c>
      <c r="X3" s="82"/>
      <c r="Y3" s="80" t="s">
        <v>270</v>
      </c>
      <c r="Z3" s="81"/>
    </row>
    <row r="4" spans="1:26" s="22" customFormat="1" ht="42.75" customHeight="1">
      <c r="A4" s="81"/>
      <c r="B4" s="80"/>
      <c r="C4" s="80"/>
      <c r="D4" s="32" t="s">
        <v>7</v>
      </c>
      <c r="E4" s="32" t="s">
        <v>8</v>
      </c>
      <c r="F4" s="32" t="s">
        <v>9</v>
      </c>
      <c r="G4" s="32" t="s">
        <v>10</v>
      </c>
      <c r="H4" s="32" t="s">
        <v>249</v>
      </c>
      <c r="I4" s="33" t="s">
        <v>250</v>
      </c>
      <c r="J4" s="32" t="s">
        <v>7</v>
      </c>
      <c r="K4" s="32" t="s">
        <v>8</v>
      </c>
      <c r="L4" s="32" t="s">
        <v>9</v>
      </c>
      <c r="M4" s="32" t="s">
        <v>10</v>
      </c>
      <c r="N4" s="32" t="s">
        <v>249</v>
      </c>
      <c r="O4" s="80"/>
      <c r="P4" s="32" t="s">
        <v>273</v>
      </c>
      <c r="Q4" s="32" t="s">
        <v>274</v>
      </c>
      <c r="R4" s="80"/>
      <c r="S4" s="80"/>
      <c r="T4" s="80"/>
      <c r="U4" s="80"/>
      <c r="V4" s="80"/>
      <c r="W4" s="34" t="s">
        <v>11</v>
      </c>
      <c r="X4" s="34" t="s">
        <v>12</v>
      </c>
      <c r="Y4" s="80"/>
      <c r="Z4" s="81"/>
    </row>
    <row r="5" spans="1:26" s="9" customFormat="1" ht="23.25" customHeight="1">
      <c r="A5" s="6">
        <v>65</v>
      </c>
      <c r="B5" s="7" t="s">
        <v>208</v>
      </c>
      <c r="C5" s="6" t="s">
        <v>209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272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6" t="s">
        <v>123</v>
      </c>
      <c r="P5" s="6" t="s">
        <v>60</v>
      </c>
      <c r="Q5" s="6" t="s">
        <v>63</v>
      </c>
      <c r="R5" s="6" t="s">
        <v>19</v>
      </c>
      <c r="S5" s="16" t="s">
        <v>158</v>
      </c>
      <c r="T5" s="6">
        <v>8504587</v>
      </c>
      <c r="U5" s="6">
        <v>11</v>
      </c>
      <c r="V5" s="6" t="s">
        <v>190</v>
      </c>
      <c r="W5" s="6">
        <v>4320</v>
      </c>
      <c r="X5" s="6">
        <v>0</v>
      </c>
      <c r="Y5" s="6" t="s">
        <v>22</v>
      </c>
      <c r="Z5" s="6"/>
    </row>
    <row r="6" spans="1:26" s="9" customFormat="1" ht="45.75" customHeight="1">
      <c r="A6" s="6">
        <v>66</v>
      </c>
      <c r="B6" s="7" t="s">
        <v>208</v>
      </c>
      <c r="C6" s="6" t="s">
        <v>209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272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6" t="s">
        <v>123</v>
      </c>
      <c r="P6" s="6" t="s">
        <v>65</v>
      </c>
      <c r="Q6" s="6" t="s">
        <v>277</v>
      </c>
      <c r="R6" s="6" t="s">
        <v>19</v>
      </c>
      <c r="S6" s="16" t="s">
        <v>172</v>
      </c>
      <c r="T6" s="6">
        <v>85985743</v>
      </c>
      <c r="U6" s="6">
        <v>11</v>
      </c>
      <c r="V6" s="6" t="s">
        <v>190</v>
      </c>
      <c r="W6" s="6">
        <v>668</v>
      </c>
      <c r="X6" s="6">
        <v>0</v>
      </c>
      <c r="Y6" s="6" t="s">
        <v>22</v>
      </c>
      <c r="Z6" s="7"/>
    </row>
    <row r="7" spans="1:26" s="9" customFormat="1" ht="23.25" customHeight="1">
      <c r="A7" s="6">
        <v>67</v>
      </c>
      <c r="B7" s="7" t="s">
        <v>208</v>
      </c>
      <c r="C7" s="6" t="s">
        <v>209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272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6" t="s">
        <v>123</v>
      </c>
      <c r="P7" s="6" t="s">
        <v>72</v>
      </c>
      <c r="Q7" s="6" t="s">
        <v>278</v>
      </c>
      <c r="R7" s="6" t="s">
        <v>19</v>
      </c>
      <c r="S7" s="16" t="s">
        <v>160</v>
      </c>
      <c r="T7" s="6">
        <v>8619183</v>
      </c>
      <c r="U7" s="6">
        <v>14</v>
      </c>
      <c r="V7" s="6" t="s">
        <v>189</v>
      </c>
      <c r="W7" s="6">
        <v>6228</v>
      </c>
      <c r="X7" s="6">
        <v>0</v>
      </c>
      <c r="Y7" s="6" t="s">
        <v>22</v>
      </c>
      <c r="Z7" s="6"/>
    </row>
    <row r="8" spans="1:26" s="9" customFormat="1" ht="24.75" customHeight="1">
      <c r="A8" s="6">
        <v>68</v>
      </c>
      <c r="B8" s="7" t="s">
        <v>208</v>
      </c>
      <c r="C8" s="6" t="s">
        <v>209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 t="s">
        <v>272</v>
      </c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6" t="s">
        <v>123</v>
      </c>
      <c r="P8" s="6" t="s">
        <v>82</v>
      </c>
      <c r="Q8" s="6" t="s">
        <v>280</v>
      </c>
      <c r="R8" s="6" t="s">
        <v>19</v>
      </c>
      <c r="S8" s="16" t="s">
        <v>161</v>
      </c>
      <c r="T8" s="6">
        <v>7758519</v>
      </c>
      <c r="U8" s="6">
        <v>11</v>
      </c>
      <c r="V8" s="6" t="s">
        <v>325</v>
      </c>
      <c r="W8" s="6">
        <v>300</v>
      </c>
      <c r="X8" s="6">
        <v>0</v>
      </c>
      <c r="Y8" s="6" t="s">
        <v>22</v>
      </c>
      <c r="Z8" s="6"/>
    </row>
    <row r="9" spans="1:26" s="9" customFormat="1" ht="21.75" customHeight="1">
      <c r="A9" s="6">
        <v>69</v>
      </c>
      <c r="B9" s="7" t="s">
        <v>208</v>
      </c>
      <c r="C9" s="6" t="s">
        <v>209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 t="s">
        <v>272</v>
      </c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6" t="s">
        <v>123</v>
      </c>
      <c r="P9" s="6" t="s">
        <v>85</v>
      </c>
      <c r="Q9" s="6" t="s">
        <v>281</v>
      </c>
      <c r="R9" s="6" t="s">
        <v>19</v>
      </c>
      <c r="S9" s="16" t="s">
        <v>162</v>
      </c>
      <c r="T9" s="6">
        <v>91812491</v>
      </c>
      <c r="U9" s="6">
        <v>14</v>
      </c>
      <c r="V9" s="6" t="s">
        <v>190</v>
      </c>
      <c r="W9" s="6">
        <v>24</v>
      </c>
      <c r="X9" s="6">
        <v>0</v>
      </c>
      <c r="Y9" s="6" t="s">
        <v>22</v>
      </c>
      <c r="Z9" s="6"/>
    </row>
    <row r="10" spans="1:26" s="9" customFormat="1" ht="64.5" customHeight="1">
      <c r="A10" s="6">
        <v>70</v>
      </c>
      <c r="B10" s="7" t="s">
        <v>208</v>
      </c>
      <c r="C10" s="6" t="s">
        <v>209</v>
      </c>
      <c r="D10" s="6" t="s">
        <v>13</v>
      </c>
      <c r="E10" s="6" t="s">
        <v>14</v>
      </c>
      <c r="F10" s="6" t="s">
        <v>14</v>
      </c>
      <c r="G10" s="6" t="s">
        <v>15</v>
      </c>
      <c r="H10" s="6">
        <v>2</v>
      </c>
      <c r="I10" s="6" t="s">
        <v>272</v>
      </c>
      <c r="J10" s="6" t="s">
        <v>13</v>
      </c>
      <c r="K10" s="6" t="s">
        <v>14</v>
      </c>
      <c r="L10" s="6" t="s">
        <v>14</v>
      </c>
      <c r="M10" s="6" t="s">
        <v>16</v>
      </c>
      <c r="N10" s="6">
        <v>2</v>
      </c>
      <c r="O10" s="6" t="s">
        <v>123</v>
      </c>
      <c r="P10" s="6" t="s">
        <v>88</v>
      </c>
      <c r="Q10" s="6" t="s">
        <v>282</v>
      </c>
      <c r="R10" s="6" t="s">
        <v>19</v>
      </c>
      <c r="S10" s="16" t="s">
        <v>163</v>
      </c>
      <c r="T10" s="6">
        <v>81252730</v>
      </c>
      <c r="U10" s="6">
        <v>4</v>
      </c>
      <c r="V10" s="6" t="s">
        <v>190</v>
      </c>
      <c r="W10" s="6">
        <v>1116</v>
      </c>
      <c r="X10" s="6">
        <v>0</v>
      </c>
      <c r="Y10" s="6" t="s">
        <v>22</v>
      </c>
      <c r="Z10" s="7"/>
    </row>
    <row r="11" spans="1:26" s="9" customFormat="1" ht="20.25" customHeight="1">
      <c r="A11" s="6">
        <v>71</v>
      </c>
      <c r="B11" s="7" t="s">
        <v>208</v>
      </c>
      <c r="C11" s="6" t="s">
        <v>209</v>
      </c>
      <c r="D11" s="6" t="s">
        <v>13</v>
      </c>
      <c r="E11" s="6" t="s">
        <v>14</v>
      </c>
      <c r="F11" s="6" t="s">
        <v>14</v>
      </c>
      <c r="G11" s="6" t="s">
        <v>15</v>
      </c>
      <c r="H11" s="6">
        <v>2</v>
      </c>
      <c r="I11" s="6" t="s">
        <v>272</v>
      </c>
      <c r="J11" s="6" t="s">
        <v>13</v>
      </c>
      <c r="K11" s="6" t="s">
        <v>14</v>
      </c>
      <c r="L11" s="6" t="s">
        <v>14</v>
      </c>
      <c r="M11" s="6" t="s">
        <v>16</v>
      </c>
      <c r="N11" s="6">
        <v>2</v>
      </c>
      <c r="O11" s="6" t="s">
        <v>123</v>
      </c>
      <c r="P11" s="6" t="s">
        <v>91</v>
      </c>
      <c r="Q11" s="6" t="s">
        <v>283</v>
      </c>
      <c r="R11" s="6" t="s">
        <v>19</v>
      </c>
      <c r="S11" s="16" t="s">
        <v>169</v>
      </c>
      <c r="T11" s="6">
        <v>11682877</v>
      </c>
      <c r="U11" s="6">
        <v>11</v>
      </c>
      <c r="V11" s="6" t="s">
        <v>321</v>
      </c>
      <c r="W11" s="6">
        <v>722</v>
      </c>
      <c r="X11" s="6">
        <v>0</v>
      </c>
      <c r="Y11" s="6" t="s">
        <v>22</v>
      </c>
      <c r="Z11" s="6"/>
    </row>
    <row r="12" spans="1:26" s="9" customFormat="1" ht="21.75" customHeight="1">
      <c r="A12" s="6">
        <v>72</v>
      </c>
      <c r="B12" s="7" t="s">
        <v>208</v>
      </c>
      <c r="C12" s="6" t="s">
        <v>209</v>
      </c>
      <c r="D12" s="6" t="s">
        <v>13</v>
      </c>
      <c r="E12" s="6" t="s">
        <v>14</v>
      </c>
      <c r="F12" s="6" t="s">
        <v>14</v>
      </c>
      <c r="G12" s="6" t="s">
        <v>15</v>
      </c>
      <c r="H12" s="6">
        <v>2</v>
      </c>
      <c r="I12" s="6" t="s">
        <v>272</v>
      </c>
      <c r="J12" s="6" t="s">
        <v>13</v>
      </c>
      <c r="K12" s="6" t="s">
        <v>14</v>
      </c>
      <c r="L12" s="6" t="s">
        <v>14</v>
      </c>
      <c r="M12" s="6" t="s">
        <v>16</v>
      </c>
      <c r="N12" s="6">
        <v>2</v>
      </c>
      <c r="O12" s="6" t="s">
        <v>123</v>
      </c>
      <c r="P12" s="6" t="s">
        <v>90</v>
      </c>
      <c r="Q12" s="6" t="s">
        <v>284</v>
      </c>
      <c r="R12" s="6" t="s">
        <v>19</v>
      </c>
      <c r="S12" s="17" t="s">
        <v>164</v>
      </c>
      <c r="T12" s="6">
        <v>62336119</v>
      </c>
      <c r="U12" s="6">
        <v>14</v>
      </c>
      <c r="V12" s="6" t="s">
        <v>190</v>
      </c>
      <c r="W12" s="6">
        <v>1177</v>
      </c>
      <c r="X12" s="6">
        <v>0</v>
      </c>
      <c r="Y12" s="6" t="s">
        <v>22</v>
      </c>
      <c r="Z12" s="6"/>
    </row>
    <row r="13" spans="1:26" s="9" customFormat="1" ht="45.75" customHeight="1">
      <c r="A13" s="6">
        <v>73</v>
      </c>
      <c r="B13" s="7" t="s">
        <v>208</v>
      </c>
      <c r="C13" s="6" t="s">
        <v>209</v>
      </c>
      <c r="D13" s="6" t="s">
        <v>13</v>
      </c>
      <c r="E13" s="6" t="s">
        <v>14</v>
      </c>
      <c r="F13" s="6" t="s">
        <v>14</v>
      </c>
      <c r="G13" s="6" t="s">
        <v>15</v>
      </c>
      <c r="H13" s="6">
        <v>2</v>
      </c>
      <c r="I13" s="6" t="s">
        <v>272</v>
      </c>
      <c r="J13" s="6" t="s">
        <v>13</v>
      </c>
      <c r="K13" s="6" t="s">
        <v>14</v>
      </c>
      <c r="L13" s="6" t="s">
        <v>14</v>
      </c>
      <c r="M13" s="6" t="s">
        <v>16</v>
      </c>
      <c r="N13" s="6">
        <v>2</v>
      </c>
      <c r="O13" s="6" t="s">
        <v>123</v>
      </c>
      <c r="P13" s="6" t="s">
        <v>92</v>
      </c>
      <c r="Q13" s="6" t="s">
        <v>285</v>
      </c>
      <c r="R13" s="6" t="s">
        <v>19</v>
      </c>
      <c r="S13" s="16" t="s">
        <v>165</v>
      </c>
      <c r="T13" s="6">
        <v>64811392</v>
      </c>
      <c r="U13" s="6">
        <v>11</v>
      </c>
      <c r="V13" s="6" t="s">
        <v>190</v>
      </c>
      <c r="W13" s="6">
        <v>894</v>
      </c>
      <c r="X13" s="6">
        <v>0</v>
      </c>
      <c r="Y13" s="6" t="s">
        <v>22</v>
      </c>
      <c r="Z13" s="7"/>
    </row>
    <row r="14" spans="1:26" s="9" customFormat="1" ht="38.25" customHeight="1">
      <c r="A14" s="6">
        <v>74</v>
      </c>
      <c r="B14" s="7" t="s">
        <v>208</v>
      </c>
      <c r="C14" s="6" t="s">
        <v>209</v>
      </c>
      <c r="D14" s="6" t="s">
        <v>13</v>
      </c>
      <c r="E14" s="6" t="s">
        <v>14</v>
      </c>
      <c r="F14" s="6" t="s">
        <v>14</v>
      </c>
      <c r="G14" s="6" t="s">
        <v>15</v>
      </c>
      <c r="H14" s="6">
        <v>2</v>
      </c>
      <c r="I14" s="6" t="s">
        <v>272</v>
      </c>
      <c r="J14" s="6" t="s">
        <v>13</v>
      </c>
      <c r="K14" s="6" t="s">
        <v>14</v>
      </c>
      <c r="L14" s="6" t="s">
        <v>14</v>
      </c>
      <c r="M14" s="6" t="s">
        <v>16</v>
      </c>
      <c r="N14" s="6">
        <v>2</v>
      </c>
      <c r="O14" s="6" t="s">
        <v>123</v>
      </c>
      <c r="P14" s="6" t="s">
        <v>102</v>
      </c>
      <c r="Q14" s="6" t="s">
        <v>286</v>
      </c>
      <c r="R14" s="6" t="s">
        <v>19</v>
      </c>
      <c r="S14" s="16" t="s">
        <v>166</v>
      </c>
      <c r="T14" s="6">
        <v>60856891</v>
      </c>
      <c r="U14" s="6">
        <v>4</v>
      </c>
      <c r="V14" s="6" t="s">
        <v>325</v>
      </c>
      <c r="W14" s="6">
        <v>858</v>
      </c>
      <c r="X14" s="6">
        <v>0</v>
      </c>
      <c r="Y14" s="6" t="s">
        <v>22</v>
      </c>
      <c r="Z14" s="7"/>
    </row>
    <row r="15" spans="1:26" s="9" customFormat="1" ht="24" customHeight="1">
      <c r="A15" s="6">
        <v>75</v>
      </c>
      <c r="B15" s="7" t="s">
        <v>208</v>
      </c>
      <c r="C15" s="6" t="s">
        <v>209</v>
      </c>
      <c r="D15" s="6" t="s">
        <v>13</v>
      </c>
      <c r="E15" s="6" t="s">
        <v>14</v>
      </c>
      <c r="F15" s="6" t="s">
        <v>14</v>
      </c>
      <c r="G15" s="6" t="s">
        <v>15</v>
      </c>
      <c r="H15" s="6">
        <v>2</v>
      </c>
      <c r="I15" s="6" t="s">
        <v>272</v>
      </c>
      <c r="J15" s="6" t="s">
        <v>13</v>
      </c>
      <c r="K15" s="6" t="s">
        <v>14</v>
      </c>
      <c r="L15" s="6" t="s">
        <v>14</v>
      </c>
      <c r="M15" s="6" t="s">
        <v>16</v>
      </c>
      <c r="N15" s="6">
        <v>2</v>
      </c>
      <c r="O15" s="6" t="s">
        <v>123</v>
      </c>
      <c r="P15" s="6" t="s">
        <v>106</v>
      </c>
      <c r="Q15" s="6" t="s">
        <v>340</v>
      </c>
      <c r="R15" s="6" t="s">
        <v>19</v>
      </c>
      <c r="S15" s="16" t="s">
        <v>167</v>
      </c>
      <c r="T15" s="6">
        <v>25464596</v>
      </c>
      <c r="U15" s="6">
        <v>22</v>
      </c>
      <c r="V15" s="6" t="s">
        <v>321</v>
      </c>
      <c r="W15" s="6">
        <v>471</v>
      </c>
      <c r="X15" s="6">
        <v>0</v>
      </c>
      <c r="Y15" s="6" t="s">
        <v>22</v>
      </c>
      <c r="Z15" s="7"/>
    </row>
    <row r="16" spans="1:26" s="9" customFormat="1" ht="27.75" customHeight="1">
      <c r="A16" s="6">
        <v>76</v>
      </c>
      <c r="B16" s="7" t="s">
        <v>208</v>
      </c>
      <c r="C16" s="6" t="s">
        <v>209</v>
      </c>
      <c r="D16" s="6" t="s">
        <v>13</v>
      </c>
      <c r="E16" s="6" t="s">
        <v>14</v>
      </c>
      <c r="F16" s="6" t="s">
        <v>14</v>
      </c>
      <c r="G16" s="6" t="s">
        <v>15</v>
      </c>
      <c r="H16" s="6">
        <v>2</v>
      </c>
      <c r="I16" s="6" t="s">
        <v>272</v>
      </c>
      <c r="J16" s="6" t="s">
        <v>13</v>
      </c>
      <c r="K16" s="6" t="s">
        <v>14</v>
      </c>
      <c r="L16" s="6" t="s">
        <v>14</v>
      </c>
      <c r="M16" s="6" t="s">
        <v>16</v>
      </c>
      <c r="N16" s="6">
        <v>2</v>
      </c>
      <c r="O16" s="6" t="s">
        <v>123</v>
      </c>
      <c r="P16" s="6" t="s">
        <v>295</v>
      </c>
      <c r="Q16" s="6" t="s">
        <v>110</v>
      </c>
      <c r="R16" s="6" t="s">
        <v>19</v>
      </c>
      <c r="S16" s="16" t="s">
        <v>168</v>
      </c>
      <c r="T16" s="6">
        <v>60809397</v>
      </c>
      <c r="U16" s="6">
        <v>4</v>
      </c>
      <c r="V16" s="6" t="s">
        <v>190</v>
      </c>
      <c r="W16" s="6">
        <v>996</v>
      </c>
      <c r="X16" s="6">
        <v>0</v>
      </c>
      <c r="Y16" s="6" t="s">
        <v>22</v>
      </c>
      <c r="Z16" s="7"/>
    </row>
    <row r="17" spans="1:26" s="9" customFormat="1" ht="21.75" customHeight="1">
      <c r="A17" s="6">
        <v>77</v>
      </c>
      <c r="B17" s="7" t="s">
        <v>208</v>
      </c>
      <c r="C17" s="6" t="s">
        <v>209</v>
      </c>
      <c r="D17" s="6" t="s">
        <v>13</v>
      </c>
      <c r="E17" s="6" t="s">
        <v>14</v>
      </c>
      <c r="F17" s="6" t="s">
        <v>14</v>
      </c>
      <c r="G17" s="6" t="s">
        <v>15</v>
      </c>
      <c r="H17" s="6">
        <v>2</v>
      </c>
      <c r="I17" s="6" t="s">
        <v>272</v>
      </c>
      <c r="J17" s="6" t="s">
        <v>13</v>
      </c>
      <c r="K17" s="6" t="s">
        <v>14</v>
      </c>
      <c r="L17" s="6" t="s">
        <v>14</v>
      </c>
      <c r="M17" s="6" t="s">
        <v>16</v>
      </c>
      <c r="N17" s="6">
        <v>2</v>
      </c>
      <c r="O17" s="6" t="s">
        <v>123</v>
      </c>
      <c r="P17" s="6" t="s">
        <v>111</v>
      </c>
      <c r="Q17" s="6" t="s">
        <v>287</v>
      </c>
      <c r="R17" s="6" t="s">
        <v>19</v>
      </c>
      <c r="S17" s="16" t="s">
        <v>170</v>
      </c>
      <c r="T17" s="6">
        <v>47400226</v>
      </c>
      <c r="U17" s="6">
        <v>17</v>
      </c>
      <c r="V17" s="6" t="s">
        <v>190</v>
      </c>
      <c r="W17" s="6">
        <v>2736</v>
      </c>
      <c r="X17" s="6">
        <v>0</v>
      </c>
      <c r="Y17" s="6" t="s">
        <v>22</v>
      </c>
      <c r="Z17" s="6"/>
    </row>
    <row r="18" spans="1:26" s="9" customFormat="1" ht="45.75" customHeight="1">
      <c r="A18" s="6">
        <v>78</v>
      </c>
      <c r="B18" s="7" t="s">
        <v>208</v>
      </c>
      <c r="C18" s="6" t="s">
        <v>209</v>
      </c>
      <c r="D18" s="6" t="s">
        <v>13</v>
      </c>
      <c r="E18" s="6" t="s">
        <v>14</v>
      </c>
      <c r="F18" s="6" t="s">
        <v>14</v>
      </c>
      <c r="G18" s="6" t="s">
        <v>15</v>
      </c>
      <c r="H18" s="6">
        <v>2</v>
      </c>
      <c r="I18" s="6" t="s">
        <v>272</v>
      </c>
      <c r="J18" s="6" t="s">
        <v>13</v>
      </c>
      <c r="K18" s="6" t="s">
        <v>14</v>
      </c>
      <c r="L18" s="6" t="s">
        <v>14</v>
      </c>
      <c r="M18" s="6" t="s">
        <v>16</v>
      </c>
      <c r="N18" s="6">
        <v>2</v>
      </c>
      <c r="O18" s="6" t="s">
        <v>123</v>
      </c>
      <c r="P18" s="6" t="s">
        <v>112</v>
      </c>
      <c r="Q18" s="6" t="s">
        <v>288</v>
      </c>
      <c r="R18" s="6" t="s">
        <v>19</v>
      </c>
      <c r="S18" s="16" t="s">
        <v>171</v>
      </c>
      <c r="T18" s="6">
        <v>66254914</v>
      </c>
      <c r="U18" s="6">
        <v>15</v>
      </c>
      <c r="V18" s="6" t="s">
        <v>190</v>
      </c>
      <c r="W18" s="6">
        <v>788</v>
      </c>
      <c r="X18" s="6">
        <v>0</v>
      </c>
      <c r="Y18" s="6" t="s">
        <v>22</v>
      </c>
      <c r="Z18" s="6"/>
    </row>
    <row r="19" spans="1:26" s="9" customFormat="1" ht="20.25" customHeight="1">
      <c r="A19" s="6">
        <v>79</v>
      </c>
      <c r="B19" s="7" t="s">
        <v>208</v>
      </c>
      <c r="C19" s="6" t="s">
        <v>209</v>
      </c>
      <c r="D19" s="6" t="s">
        <v>13</v>
      </c>
      <c r="E19" s="6" t="s">
        <v>14</v>
      </c>
      <c r="F19" s="6" t="s">
        <v>14</v>
      </c>
      <c r="G19" s="6" t="s">
        <v>15</v>
      </c>
      <c r="H19" s="6">
        <v>2</v>
      </c>
      <c r="I19" s="6" t="s">
        <v>272</v>
      </c>
      <c r="J19" s="6" t="s">
        <v>13</v>
      </c>
      <c r="K19" s="6" t="s">
        <v>14</v>
      </c>
      <c r="L19" s="6" t="s">
        <v>14</v>
      </c>
      <c r="M19" s="6" t="s">
        <v>16</v>
      </c>
      <c r="N19" s="6">
        <v>2</v>
      </c>
      <c r="O19" s="7" t="s">
        <v>173</v>
      </c>
      <c r="P19" s="6" t="s">
        <v>94</v>
      </c>
      <c r="Q19" s="6" t="s">
        <v>276</v>
      </c>
      <c r="R19" s="6" t="s">
        <v>19</v>
      </c>
      <c r="S19" s="15" t="s">
        <v>174</v>
      </c>
      <c r="T19" s="19">
        <v>63015657</v>
      </c>
      <c r="U19" s="6">
        <v>11</v>
      </c>
      <c r="V19" s="6" t="s">
        <v>189</v>
      </c>
      <c r="W19" s="6">
        <v>44</v>
      </c>
      <c r="X19" s="6">
        <v>0</v>
      </c>
      <c r="Y19" s="6" t="s">
        <v>22</v>
      </c>
      <c r="Z19" s="6"/>
    </row>
    <row r="20" spans="1:26" s="9" customFormat="1" ht="21" customHeight="1">
      <c r="A20" s="48">
        <v>80</v>
      </c>
      <c r="B20" s="7" t="s">
        <v>208</v>
      </c>
      <c r="C20" s="6" t="s">
        <v>209</v>
      </c>
      <c r="D20" s="6" t="s">
        <v>13</v>
      </c>
      <c r="E20" s="6" t="s">
        <v>14</v>
      </c>
      <c r="F20" s="6" t="s">
        <v>14</v>
      </c>
      <c r="G20" s="6" t="s">
        <v>15</v>
      </c>
      <c r="H20" s="6">
        <v>2</v>
      </c>
      <c r="I20" s="6" t="s">
        <v>272</v>
      </c>
      <c r="J20" s="6" t="s">
        <v>13</v>
      </c>
      <c r="K20" s="6" t="s">
        <v>14</v>
      </c>
      <c r="L20" s="6" t="s">
        <v>14</v>
      </c>
      <c r="M20" s="6" t="s">
        <v>16</v>
      </c>
      <c r="N20" s="6">
        <v>2</v>
      </c>
      <c r="O20" s="6" t="s">
        <v>175</v>
      </c>
      <c r="P20" s="6" t="s">
        <v>92</v>
      </c>
      <c r="Q20" s="6" t="s">
        <v>92</v>
      </c>
      <c r="R20" s="6" t="s">
        <v>19</v>
      </c>
      <c r="S20" s="16" t="s">
        <v>176</v>
      </c>
      <c r="T20" s="16">
        <v>7876715</v>
      </c>
      <c r="U20" s="6">
        <v>14</v>
      </c>
      <c r="V20" s="6" t="s">
        <v>189</v>
      </c>
      <c r="W20" s="6">
        <v>10</v>
      </c>
      <c r="X20" s="6">
        <v>0</v>
      </c>
      <c r="Y20" s="6" t="s">
        <v>22</v>
      </c>
      <c r="Z20" s="6"/>
    </row>
    <row r="21" spans="1:27" s="9" customFormat="1" ht="21.75" customHeight="1">
      <c r="A21" s="9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 s="13">
        <f>SUM(W5:W20)</f>
        <v>21352</v>
      </c>
      <c r="X21" s="13">
        <f>SUM(X5:X20)</f>
        <v>0</v>
      </c>
      <c r="Y21"/>
      <c r="Z21"/>
      <c r="AA21" s="4"/>
    </row>
    <row r="22" spans="1:27" s="9" customFormat="1" ht="22.5" customHeight="1">
      <c r="A22" s="57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5"/>
      <c r="AA22" s="5"/>
    </row>
    <row r="23" spans="1:27" s="9" customFormat="1" ht="23.25" customHeight="1">
      <c r="A23" s="57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 s="57" t="s">
        <v>356</v>
      </c>
      <c r="W23">
        <f>W5+W6+W9+W10+W11+W12+W13+W15+W16+W17+W18</f>
        <v>13912</v>
      </c>
      <c r="X23">
        <f>X5+X6+X9+X10+X11+X12+X13+X15+X16+X17+X18</f>
        <v>0</v>
      </c>
      <c r="Y23"/>
      <c r="Z23"/>
      <c r="AA23"/>
    </row>
    <row r="24" spans="1:27" s="9" customFormat="1" ht="23.25" customHeight="1">
      <c r="A24" s="57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 s="57" t="s">
        <v>355</v>
      </c>
      <c r="W24">
        <f>W7+W8+W14+W19+W20</f>
        <v>7440</v>
      </c>
      <c r="X24">
        <f>X7+X8+X14+X19+X20</f>
        <v>0</v>
      </c>
      <c r="Y24"/>
      <c r="Z24"/>
      <c r="AA24"/>
    </row>
    <row r="25" spans="1:27" s="9" customFormat="1" ht="23.25" customHeight="1">
      <c r="A25" s="57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>
        <f>SUM(W23:W24)</f>
        <v>21352</v>
      </c>
      <c r="X25">
        <f>SUM(X23:X24)</f>
        <v>0</v>
      </c>
      <c r="Y25"/>
      <c r="Z25"/>
      <c r="AA25"/>
    </row>
    <row r="26" spans="1:27" s="9" customFormat="1" ht="23.25" customHeight="1">
      <c r="A26" s="57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9" customFormat="1" ht="23.25" customHeight="1">
      <c r="A27" s="5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9" customFormat="1" ht="23.25" customHeight="1">
      <c r="A28" s="57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9" customFormat="1" ht="23.25" customHeight="1">
      <c r="A29" s="57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9" customFormat="1" ht="23.25" customHeight="1">
      <c r="A30" s="57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9" customFormat="1" ht="23.25" customHeight="1">
      <c r="A31" s="57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9" customFormat="1" ht="23.25" customHeight="1">
      <c r="A32" s="57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9" customFormat="1" ht="23.25" customHeight="1">
      <c r="A33" s="57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9" customFormat="1" ht="23.25" customHeight="1">
      <c r="A34" s="57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9" customFormat="1" ht="23.25" customHeight="1">
      <c r="A35" s="57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9" customFormat="1" ht="23.25" customHeight="1">
      <c r="A36" s="58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9" customFormat="1" ht="23.25" customHeight="1">
      <c r="A37" s="88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9" customFormat="1" ht="23.25" customHeight="1">
      <c r="A38" s="89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9" customFormat="1" ht="23.25" customHeight="1">
      <c r="A39" s="88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9" customFormat="1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9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9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9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9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9" customFormat="1" ht="34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9" customFormat="1" ht="34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9" customFormat="1" ht="23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9" customFormat="1" ht="32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9" customFormat="1" ht="31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9" customFormat="1" ht="78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9" customFormat="1" ht="80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9" customFormat="1" ht="7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9" customFormat="1" ht="4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9" customFormat="1" ht="48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9" customFormat="1" ht="4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9" customFormat="1" ht="47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9" customFormat="1" ht="47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9" customFormat="1" ht="4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9" customFormat="1" ht="45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9" customFormat="1" ht="45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9" customFormat="1" ht="57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9" customFormat="1" ht="57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9" customFormat="1" ht="57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9" customFormat="1" ht="59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9" customFormat="1" ht="56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9" customFormat="1" ht="56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9" customFormat="1" ht="57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9" customFormat="1" ht="64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9" customFormat="1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4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s="4" customFormat="1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s="4" customFormat="1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s="5" customFormat="1" ht="4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</sheetData>
  <sheetProtection selectLockedCells="1" selectUnlockedCells="1"/>
  <autoFilter ref="A4:Z20"/>
  <mergeCells count="16">
    <mergeCell ref="A1:P1"/>
    <mergeCell ref="A3:A4"/>
    <mergeCell ref="B3:B4"/>
    <mergeCell ref="C3:C4"/>
    <mergeCell ref="D3:H3"/>
    <mergeCell ref="J3:N3"/>
    <mergeCell ref="O3:O4"/>
    <mergeCell ref="P3:Q3"/>
    <mergeCell ref="Y3:Y4"/>
    <mergeCell ref="Z3:Z4"/>
    <mergeCell ref="W3:X3"/>
    <mergeCell ref="R3:R4"/>
    <mergeCell ref="S3:S4"/>
    <mergeCell ref="T3:T4"/>
    <mergeCell ref="U3:U4"/>
    <mergeCell ref="V3:V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6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8"/>
  <sheetViews>
    <sheetView view="pageLayout" workbookViewId="0" topLeftCell="O1">
      <selection activeCell="A1" sqref="A1:Z21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71" t="s">
        <v>344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Y1" s="2"/>
    </row>
    <row r="2" s="1" customFormat="1" ht="11.25">
      <c r="C2" s="3"/>
    </row>
    <row r="3" spans="1:26" s="4" customFormat="1" ht="15" customHeight="1">
      <c r="A3" s="81" t="s">
        <v>0</v>
      </c>
      <c r="B3" s="80" t="s">
        <v>247</v>
      </c>
      <c r="C3" s="80" t="s">
        <v>248</v>
      </c>
      <c r="D3" s="85" t="s">
        <v>246</v>
      </c>
      <c r="E3" s="85"/>
      <c r="F3" s="85"/>
      <c r="G3" s="85"/>
      <c r="H3" s="85"/>
      <c r="I3" s="31"/>
      <c r="J3" s="85" t="s">
        <v>245</v>
      </c>
      <c r="K3" s="85"/>
      <c r="L3" s="85"/>
      <c r="M3" s="85"/>
      <c r="N3" s="85"/>
      <c r="O3" s="80" t="s">
        <v>1</v>
      </c>
      <c r="P3" s="85" t="s">
        <v>266</v>
      </c>
      <c r="Q3" s="85"/>
      <c r="R3" s="83" t="s">
        <v>251</v>
      </c>
      <c r="S3" s="80" t="s">
        <v>2</v>
      </c>
      <c r="T3" s="80" t="s">
        <v>3</v>
      </c>
      <c r="U3" s="80" t="s">
        <v>4</v>
      </c>
      <c r="V3" s="80" t="s">
        <v>252</v>
      </c>
      <c r="W3" s="82" t="s">
        <v>244</v>
      </c>
      <c r="X3" s="82"/>
      <c r="Y3" s="80" t="s">
        <v>270</v>
      </c>
      <c r="Z3" s="81"/>
    </row>
    <row r="4" spans="1:26" s="22" customFormat="1" ht="42.75" customHeight="1">
      <c r="A4" s="81"/>
      <c r="B4" s="80"/>
      <c r="C4" s="80"/>
      <c r="D4" s="42" t="s">
        <v>7</v>
      </c>
      <c r="E4" s="42" t="s">
        <v>8</v>
      </c>
      <c r="F4" s="42" t="s">
        <v>9</v>
      </c>
      <c r="G4" s="42" t="s">
        <v>10</v>
      </c>
      <c r="H4" s="42" t="s">
        <v>249</v>
      </c>
      <c r="I4" s="43" t="s">
        <v>250</v>
      </c>
      <c r="J4" s="42" t="s">
        <v>7</v>
      </c>
      <c r="K4" s="42" t="s">
        <v>8</v>
      </c>
      <c r="L4" s="42" t="s">
        <v>9</v>
      </c>
      <c r="M4" s="42" t="s">
        <v>10</v>
      </c>
      <c r="N4" s="42" t="s">
        <v>249</v>
      </c>
      <c r="O4" s="80"/>
      <c r="P4" s="42" t="s">
        <v>9</v>
      </c>
      <c r="Q4" s="42" t="s">
        <v>289</v>
      </c>
      <c r="R4" s="84"/>
      <c r="S4" s="80"/>
      <c r="T4" s="80"/>
      <c r="U4" s="80"/>
      <c r="V4" s="80"/>
      <c r="W4" s="44" t="s">
        <v>11</v>
      </c>
      <c r="X4" s="44" t="s">
        <v>12</v>
      </c>
      <c r="Y4" s="80"/>
      <c r="Z4" s="81"/>
    </row>
    <row r="5" spans="1:26" s="9" customFormat="1" ht="65.25" customHeight="1">
      <c r="A5" s="6">
        <v>81</v>
      </c>
      <c r="B5" s="7" t="s">
        <v>208</v>
      </c>
      <c r="C5" s="6" t="s">
        <v>209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208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6" t="s">
        <v>177</v>
      </c>
      <c r="P5" s="6" t="s">
        <v>65</v>
      </c>
      <c r="Q5" s="6" t="s">
        <v>290</v>
      </c>
      <c r="R5" s="6" t="s">
        <v>19</v>
      </c>
      <c r="S5" s="16" t="s">
        <v>159</v>
      </c>
      <c r="T5" s="6">
        <v>22299752</v>
      </c>
      <c r="U5" s="6">
        <v>4</v>
      </c>
      <c r="V5" s="6" t="s">
        <v>190</v>
      </c>
      <c r="W5" s="6">
        <v>59</v>
      </c>
      <c r="X5" s="6">
        <v>0</v>
      </c>
      <c r="Y5" s="6" t="s">
        <v>22</v>
      </c>
      <c r="Z5" s="7"/>
    </row>
    <row r="6" spans="1:26" s="9" customFormat="1" ht="68.25" customHeight="1">
      <c r="A6" s="6">
        <v>82</v>
      </c>
      <c r="B6" s="7" t="s">
        <v>208</v>
      </c>
      <c r="C6" s="6" t="s">
        <v>209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208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6" t="s">
        <v>177</v>
      </c>
      <c r="P6" s="6" t="s">
        <v>90</v>
      </c>
      <c r="Q6" s="6" t="s">
        <v>291</v>
      </c>
      <c r="R6" s="6" t="s">
        <v>19</v>
      </c>
      <c r="S6" s="16" t="s">
        <v>178</v>
      </c>
      <c r="T6" s="6">
        <v>64811554</v>
      </c>
      <c r="U6" s="6">
        <v>11</v>
      </c>
      <c r="V6" s="6" t="s">
        <v>190</v>
      </c>
      <c r="W6" s="6">
        <v>300</v>
      </c>
      <c r="X6" s="6">
        <v>0</v>
      </c>
      <c r="Y6" s="6" t="s">
        <v>22</v>
      </c>
      <c r="Z6" s="7"/>
    </row>
    <row r="7" spans="1:26" s="9" customFormat="1" ht="22.5">
      <c r="A7" s="6">
        <v>83</v>
      </c>
      <c r="B7" s="7" t="s">
        <v>208</v>
      </c>
      <c r="C7" s="6" t="s">
        <v>209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208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7" t="s">
        <v>351</v>
      </c>
      <c r="P7" s="6" t="s">
        <v>14</v>
      </c>
      <c r="Q7" s="6" t="s">
        <v>292</v>
      </c>
      <c r="R7" s="6" t="s">
        <v>19</v>
      </c>
      <c r="S7" s="16" t="s">
        <v>180</v>
      </c>
      <c r="T7" s="6">
        <v>9610474</v>
      </c>
      <c r="U7" s="6">
        <v>15</v>
      </c>
      <c r="V7" s="6" t="s">
        <v>190</v>
      </c>
      <c r="W7" s="6">
        <v>2274</v>
      </c>
      <c r="X7" s="6">
        <v>0</v>
      </c>
      <c r="Y7" s="6" t="s">
        <v>22</v>
      </c>
      <c r="Z7" s="6"/>
    </row>
    <row r="8" spans="1:26" s="9" customFormat="1" ht="24.75" customHeight="1">
      <c r="A8" s="6">
        <v>84</v>
      </c>
      <c r="B8" s="7" t="s">
        <v>208</v>
      </c>
      <c r="C8" s="6" t="s">
        <v>209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 t="s">
        <v>208</v>
      </c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6" t="s">
        <v>177</v>
      </c>
      <c r="P8" s="6" t="s">
        <v>104</v>
      </c>
      <c r="Q8" s="6" t="s">
        <v>293</v>
      </c>
      <c r="R8" s="6" t="s">
        <v>19</v>
      </c>
      <c r="S8" s="16" t="s">
        <v>181</v>
      </c>
      <c r="T8" s="6">
        <v>24256343</v>
      </c>
      <c r="U8" s="6">
        <v>4</v>
      </c>
      <c r="V8" s="6" t="s">
        <v>189</v>
      </c>
      <c r="W8" s="6">
        <v>10</v>
      </c>
      <c r="X8" s="6">
        <v>0</v>
      </c>
      <c r="Y8" s="6" t="s">
        <v>22</v>
      </c>
      <c r="Z8" s="6"/>
    </row>
    <row r="9" spans="1:26" s="9" customFormat="1" ht="25.5" customHeight="1">
      <c r="A9" s="6">
        <v>85</v>
      </c>
      <c r="B9" s="7" t="s">
        <v>208</v>
      </c>
      <c r="C9" s="6" t="s">
        <v>209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 t="s">
        <v>208</v>
      </c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6" t="s">
        <v>177</v>
      </c>
      <c r="P9" s="6" t="s">
        <v>111</v>
      </c>
      <c r="Q9" s="6" t="s">
        <v>294</v>
      </c>
      <c r="R9" s="6" t="s">
        <v>19</v>
      </c>
      <c r="S9" s="16" t="s">
        <v>182</v>
      </c>
      <c r="T9" s="6">
        <v>66254937</v>
      </c>
      <c r="U9" s="6">
        <v>9</v>
      </c>
      <c r="V9" s="6" t="s">
        <v>190</v>
      </c>
      <c r="W9" s="6">
        <v>612</v>
      </c>
      <c r="X9" s="6">
        <v>0</v>
      </c>
      <c r="Y9" s="6" t="s">
        <v>22</v>
      </c>
      <c r="Z9" s="7"/>
    </row>
    <row r="10" spans="1:26" s="9" customFormat="1" ht="27.75" customHeight="1">
      <c r="A10" s="6">
        <v>86</v>
      </c>
      <c r="B10" s="51" t="s">
        <v>208</v>
      </c>
      <c r="C10" s="48" t="s">
        <v>209</v>
      </c>
      <c r="D10" s="48" t="s">
        <v>13</v>
      </c>
      <c r="E10" s="48" t="s">
        <v>14</v>
      </c>
      <c r="F10" s="48" t="s">
        <v>14</v>
      </c>
      <c r="G10" s="48" t="s">
        <v>15</v>
      </c>
      <c r="H10" s="48">
        <v>2</v>
      </c>
      <c r="I10" s="48" t="s">
        <v>208</v>
      </c>
      <c r="J10" s="48" t="s">
        <v>13</v>
      </c>
      <c r="K10" s="48" t="s">
        <v>14</v>
      </c>
      <c r="L10" s="48" t="s">
        <v>14</v>
      </c>
      <c r="M10" s="48" t="s">
        <v>16</v>
      </c>
      <c r="N10" s="48">
        <v>2</v>
      </c>
      <c r="O10" s="48" t="s">
        <v>177</v>
      </c>
      <c r="P10" s="48" t="s">
        <v>112</v>
      </c>
      <c r="Q10" s="48" t="s">
        <v>112</v>
      </c>
      <c r="R10" s="48" t="s">
        <v>19</v>
      </c>
      <c r="S10" s="52" t="s">
        <v>183</v>
      </c>
      <c r="T10" s="48">
        <v>87529946</v>
      </c>
      <c r="U10" s="48">
        <v>15</v>
      </c>
      <c r="V10" s="48" t="s">
        <v>190</v>
      </c>
      <c r="W10" s="48">
        <v>0</v>
      </c>
      <c r="X10" s="48">
        <v>0</v>
      </c>
      <c r="Y10" s="48" t="s">
        <v>22</v>
      </c>
      <c r="Z10" s="51"/>
    </row>
    <row r="11" spans="1:26" s="9" customFormat="1" ht="27.75" customHeight="1">
      <c r="A11" s="92">
        <v>87</v>
      </c>
      <c r="B11" s="53" t="s">
        <v>208</v>
      </c>
      <c r="C11" s="54" t="s">
        <v>350</v>
      </c>
      <c r="D11" s="54" t="s">
        <v>13</v>
      </c>
      <c r="E11" s="54" t="s">
        <v>14</v>
      </c>
      <c r="F11" s="54" t="s">
        <v>14</v>
      </c>
      <c r="G11" s="54" t="s">
        <v>15</v>
      </c>
      <c r="H11" s="54">
        <v>2</v>
      </c>
      <c r="I11" s="54" t="s">
        <v>208</v>
      </c>
      <c r="J11" s="54" t="s">
        <v>13</v>
      </c>
      <c r="K11" s="54" t="s">
        <v>14</v>
      </c>
      <c r="L11" s="54" t="s">
        <v>14</v>
      </c>
      <c r="M11" s="54" t="s">
        <v>16</v>
      </c>
      <c r="N11" s="54">
        <v>2</v>
      </c>
      <c r="O11" s="54" t="s">
        <v>177</v>
      </c>
      <c r="P11" s="54" t="s">
        <v>104</v>
      </c>
      <c r="Q11" s="54" t="s">
        <v>352</v>
      </c>
      <c r="R11" s="54" t="s">
        <v>19</v>
      </c>
      <c r="S11" s="16" t="s">
        <v>353</v>
      </c>
      <c r="T11" s="54">
        <v>70015466</v>
      </c>
      <c r="U11" s="54">
        <v>11</v>
      </c>
      <c r="V11" s="54" t="s">
        <v>321</v>
      </c>
      <c r="W11" s="54">
        <v>100</v>
      </c>
      <c r="X11" s="54">
        <v>0</v>
      </c>
      <c r="Y11" s="54" t="s">
        <v>22</v>
      </c>
      <c r="Z11" s="53"/>
    </row>
    <row r="12" spans="1:26" s="9" customFormat="1" ht="20.25" customHeight="1">
      <c r="A12" s="91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 s="13">
        <f>SUM(W5:W11)</f>
        <v>3355</v>
      </c>
      <c r="X12" s="13">
        <f>SUM(X5:X11)</f>
        <v>0</v>
      </c>
      <c r="Y12"/>
      <c r="Z12"/>
    </row>
    <row r="13" spans="1:26" s="9" customFormat="1" ht="21.75" customHeight="1">
      <c r="A13" s="5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 s="13"/>
      <c r="X13" s="13"/>
      <c r="Y13"/>
      <c r="Z13"/>
    </row>
    <row r="14" spans="1:26" s="9" customFormat="1" ht="21" customHeight="1">
      <c r="A14" s="57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 s="5"/>
    </row>
    <row r="15" spans="1:26" s="9" customFormat="1" ht="21" customHeight="1">
      <c r="A15" s="57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9" customFormat="1" ht="24" customHeight="1">
      <c r="A16" s="57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 s="55">
        <f>'oświetlenie drogowe '!W64+Przepompownie!X10+'Sale wiejskie'!W21+'Strażnice OSP'!W12+Pozostałe!W19+Pozostałe!X19+Szkoły!W24+Szkoły!X24+'MGOK, Biblioteka, ZGM'!W8+'MGOK, Biblioteka, ZGM'!X8</f>
        <v>973223</v>
      </c>
      <c r="X16"/>
      <c r="Y16"/>
      <c r="Z16"/>
    </row>
    <row r="17" spans="1:26" s="9" customFormat="1" ht="23.25" customHeight="1">
      <c r="A17" s="5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9" customFormat="1" ht="21.75" customHeight="1">
      <c r="A18" s="57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9" customFormat="1" ht="15">
      <c r="A19" s="57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 t="s">
        <v>355</v>
      </c>
      <c r="W19">
        <f>W8</f>
        <v>10</v>
      </c>
      <c r="X19">
        <f>X8</f>
        <v>0</v>
      </c>
      <c r="Y19"/>
      <c r="Z19"/>
    </row>
    <row r="20" spans="1:26" s="9" customFormat="1" ht="20.25" customHeight="1">
      <c r="A20" s="57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 t="s">
        <v>356</v>
      </c>
      <c r="W20">
        <f>W5+W6+W7+W9+W10+W11</f>
        <v>3345</v>
      </c>
      <c r="X20">
        <f>X5+X6+X7+X9+X10+X11</f>
        <v>0</v>
      </c>
      <c r="Y20"/>
      <c r="Z20"/>
    </row>
    <row r="21" spans="1:26" s="9" customFormat="1" ht="21" customHeight="1">
      <c r="A21" s="57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>
        <f>SUM(W19:W20)</f>
        <v>3355</v>
      </c>
      <c r="X21">
        <f>SUM(X19:X20)</f>
        <v>0</v>
      </c>
      <c r="Y21"/>
      <c r="Z21"/>
    </row>
    <row r="22" spans="1:26" s="9" customFormat="1" ht="21.75" customHeight="1">
      <c r="A22" s="57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9" customFormat="1" ht="22.5" customHeight="1">
      <c r="A23" s="57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9" customFormat="1" ht="23.25" customHeight="1">
      <c r="A24" s="57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9" customFormat="1" ht="23.25" customHeight="1">
      <c r="A25" s="57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9" customFormat="1" ht="23.25" customHeight="1">
      <c r="A26" s="57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9" customFormat="1" ht="23.25" customHeight="1">
      <c r="A27" s="5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9" customFormat="1" ht="23.25" customHeight="1">
      <c r="A28" s="5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9" customFormat="1" ht="23.25" customHeight="1">
      <c r="A29" s="13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9" customFormat="1" ht="23.25" customHeight="1">
      <c r="A30" s="89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9" customFormat="1" ht="23.25" customHeight="1">
      <c r="A31" s="88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9" customFormat="1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9" customFormat="1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9" customFormat="1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9" customFormat="1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9" customFormat="1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9" customFormat="1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9" customFormat="1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9" customFormat="1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9" customFormat="1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9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9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s="9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s="9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s="9" customFormat="1" ht="23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s="9" customFormat="1" ht="34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s="9" customFormat="1" ht="34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s="9" customFormat="1" ht="23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s="9" customFormat="1" ht="32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s="9" customFormat="1" ht="31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s="9" customFormat="1" ht="78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s="9" customFormat="1" ht="80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s="9" customFormat="1" ht="78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s="9" customFormat="1" ht="4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s="9" customFormat="1" ht="48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s="9" customFormat="1" ht="4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s="9" customFormat="1" ht="47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s="9" customFormat="1" ht="47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6" s="9" customFormat="1" ht="4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6" s="9" customFormat="1" ht="45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 s="9" customFormat="1" ht="45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6" s="9" customFormat="1" ht="57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6" s="9" customFormat="1" ht="57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6" s="9" customFormat="1" ht="57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6" s="9" customFormat="1" ht="59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s="9" customFormat="1" ht="56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6" s="9" customFormat="1" ht="56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:26" s="9" customFormat="1" ht="57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6" s="9" customFormat="1" ht="64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6" s="9" customFormat="1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6" s="4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:26" s="4" customFormat="1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6" s="4" customFormat="1" ht="1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6" s="5" customFormat="1" ht="4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</sheetData>
  <sheetProtection selectLockedCells="1" selectUnlockedCells="1"/>
  <autoFilter ref="A4:Z10"/>
  <mergeCells count="16">
    <mergeCell ref="P3:Q3"/>
    <mergeCell ref="A1:O1"/>
    <mergeCell ref="A3:A4"/>
    <mergeCell ref="B3:B4"/>
    <mergeCell ref="C3:C4"/>
    <mergeCell ref="D3:H3"/>
    <mergeCell ref="J3:N3"/>
    <mergeCell ref="O3:O4"/>
    <mergeCell ref="Y3:Y4"/>
    <mergeCell ref="Z3:Z4"/>
    <mergeCell ref="W3:X3"/>
    <mergeCell ref="R3:R4"/>
    <mergeCell ref="S3:S4"/>
    <mergeCell ref="T3:T4"/>
    <mergeCell ref="U3:U4"/>
    <mergeCell ref="V3:V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8"/>
  <sheetViews>
    <sheetView view="pageLayout" workbookViewId="0" topLeftCell="P1">
      <selection activeCell="A1" sqref="A1:Z23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71" t="s">
        <v>347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Y1" s="2"/>
    </row>
    <row r="2" s="1" customFormat="1" ht="9" customHeight="1">
      <c r="C2" s="3"/>
    </row>
    <row r="3" spans="1:26" s="41" customFormat="1" ht="24.75" customHeight="1">
      <c r="A3" s="81" t="s">
        <v>0</v>
      </c>
      <c r="B3" s="80" t="s">
        <v>247</v>
      </c>
      <c r="C3" s="80" t="s">
        <v>248</v>
      </c>
      <c r="D3" s="85" t="s">
        <v>246</v>
      </c>
      <c r="E3" s="85"/>
      <c r="F3" s="85"/>
      <c r="G3" s="85"/>
      <c r="H3" s="85"/>
      <c r="I3" s="31"/>
      <c r="J3" s="85" t="s">
        <v>245</v>
      </c>
      <c r="K3" s="85"/>
      <c r="L3" s="85"/>
      <c r="M3" s="85"/>
      <c r="N3" s="85"/>
      <c r="O3" s="80" t="s">
        <v>1</v>
      </c>
      <c r="P3" s="85" t="s">
        <v>266</v>
      </c>
      <c r="Q3" s="85"/>
      <c r="R3" s="80" t="s">
        <v>251</v>
      </c>
      <c r="S3" s="80" t="s">
        <v>2</v>
      </c>
      <c r="T3" s="80" t="s">
        <v>3</v>
      </c>
      <c r="U3" s="80" t="s">
        <v>4</v>
      </c>
      <c r="V3" s="80" t="s">
        <v>252</v>
      </c>
      <c r="W3" s="82" t="s">
        <v>244</v>
      </c>
      <c r="X3" s="82"/>
      <c r="Y3" s="80" t="s">
        <v>270</v>
      </c>
      <c r="Z3" s="81"/>
    </row>
    <row r="4" spans="1:26" s="22" customFormat="1" ht="42.75" customHeight="1">
      <c r="A4" s="81"/>
      <c r="B4" s="80"/>
      <c r="C4" s="80"/>
      <c r="D4" s="42" t="s">
        <v>7</v>
      </c>
      <c r="E4" s="42" t="s">
        <v>8</v>
      </c>
      <c r="F4" s="42" t="s">
        <v>9</v>
      </c>
      <c r="G4" s="42" t="s">
        <v>10</v>
      </c>
      <c r="H4" s="42" t="s">
        <v>249</v>
      </c>
      <c r="I4" s="43" t="s">
        <v>250</v>
      </c>
      <c r="J4" s="42" t="s">
        <v>7</v>
      </c>
      <c r="K4" s="42" t="s">
        <v>8</v>
      </c>
      <c r="L4" s="42" t="s">
        <v>9</v>
      </c>
      <c r="M4" s="42" t="s">
        <v>10</v>
      </c>
      <c r="N4" s="42" t="s">
        <v>249</v>
      </c>
      <c r="O4" s="80"/>
      <c r="P4" s="42" t="s">
        <v>9</v>
      </c>
      <c r="Q4" s="42" t="s">
        <v>313</v>
      </c>
      <c r="R4" s="80"/>
      <c r="S4" s="80"/>
      <c r="T4" s="80"/>
      <c r="U4" s="80"/>
      <c r="V4" s="80"/>
      <c r="W4" s="44" t="s">
        <v>11</v>
      </c>
      <c r="X4" s="44" t="s">
        <v>12</v>
      </c>
      <c r="Y4" s="80"/>
      <c r="Z4" s="81"/>
    </row>
    <row r="5" spans="1:26" s="9" customFormat="1" ht="23.25" customHeight="1">
      <c r="A5" s="6">
        <v>88</v>
      </c>
      <c r="B5" s="7" t="s">
        <v>208</v>
      </c>
      <c r="C5" s="6" t="s">
        <v>209</v>
      </c>
      <c r="D5" s="6" t="s">
        <v>13</v>
      </c>
      <c r="E5" s="6" t="s">
        <v>14</v>
      </c>
      <c r="F5" s="6" t="s">
        <v>14</v>
      </c>
      <c r="G5" s="6" t="s">
        <v>15</v>
      </c>
      <c r="H5" s="6">
        <v>2</v>
      </c>
      <c r="I5" s="6" t="s">
        <v>272</v>
      </c>
      <c r="J5" s="6" t="s">
        <v>13</v>
      </c>
      <c r="K5" s="6" t="s">
        <v>14</v>
      </c>
      <c r="L5" s="6" t="s">
        <v>14</v>
      </c>
      <c r="M5" s="6" t="s">
        <v>16</v>
      </c>
      <c r="N5" s="6">
        <v>2</v>
      </c>
      <c r="O5" s="6" t="s">
        <v>186</v>
      </c>
      <c r="P5" s="6" t="s">
        <v>14</v>
      </c>
      <c r="Q5" s="6" t="s">
        <v>314</v>
      </c>
      <c r="R5" s="6" t="s">
        <v>19</v>
      </c>
      <c r="S5" s="16" t="s">
        <v>184</v>
      </c>
      <c r="T5" s="6">
        <v>90915751</v>
      </c>
      <c r="U5" s="6">
        <v>11</v>
      </c>
      <c r="V5" s="6" t="s">
        <v>190</v>
      </c>
      <c r="W5" s="6">
        <v>1086</v>
      </c>
      <c r="X5" s="6">
        <v>0</v>
      </c>
      <c r="Y5" s="6" t="s">
        <v>22</v>
      </c>
      <c r="Z5" s="6"/>
    </row>
    <row r="6" spans="1:26" s="9" customFormat="1" ht="21.75" customHeight="1">
      <c r="A6" s="6">
        <v>89</v>
      </c>
      <c r="B6" s="7" t="s">
        <v>208</v>
      </c>
      <c r="C6" s="6" t="s">
        <v>209</v>
      </c>
      <c r="D6" s="6" t="s">
        <v>13</v>
      </c>
      <c r="E6" s="6" t="s">
        <v>14</v>
      </c>
      <c r="F6" s="6" t="s">
        <v>14</v>
      </c>
      <c r="G6" s="6" t="s">
        <v>15</v>
      </c>
      <c r="H6" s="6">
        <v>2</v>
      </c>
      <c r="I6" s="6" t="s">
        <v>272</v>
      </c>
      <c r="J6" s="6" t="s">
        <v>13</v>
      </c>
      <c r="K6" s="6" t="s">
        <v>14</v>
      </c>
      <c r="L6" s="6" t="s">
        <v>14</v>
      </c>
      <c r="M6" s="6" t="s">
        <v>16</v>
      </c>
      <c r="N6" s="6">
        <v>2</v>
      </c>
      <c r="O6" s="7" t="s">
        <v>187</v>
      </c>
      <c r="P6" s="6" t="s">
        <v>14</v>
      </c>
      <c r="Q6" s="6" t="s">
        <v>315</v>
      </c>
      <c r="R6" s="6" t="s">
        <v>19</v>
      </c>
      <c r="S6" s="16" t="s">
        <v>188</v>
      </c>
      <c r="T6" s="6">
        <v>9921022</v>
      </c>
      <c r="U6" s="6">
        <v>17</v>
      </c>
      <c r="V6" s="6" t="s">
        <v>189</v>
      </c>
      <c r="W6" s="6">
        <v>3167</v>
      </c>
      <c r="X6" s="6">
        <v>0</v>
      </c>
      <c r="Y6" s="6" t="s">
        <v>22</v>
      </c>
      <c r="Z6" s="6"/>
    </row>
    <row r="7" spans="1:26" s="9" customFormat="1" ht="23.25" customHeight="1">
      <c r="A7" s="6">
        <v>90</v>
      </c>
      <c r="B7" s="7" t="s">
        <v>208</v>
      </c>
      <c r="C7" s="6" t="s">
        <v>209</v>
      </c>
      <c r="D7" s="6" t="s">
        <v>13</v>
      </c>
      <c r="E7" s="6" t="s">
        <v>14</v>
      </c>
      <c r="F7" s="6" t="s">
        <v>14</v>
      </c>
      <c r="G7" s="6" t="s">
        <v>15</v>
      </c>
      <c r="H7" s="6">
        <v>2</v>
      </c>
      <c r="I7" s="6" t="s">
        <v>272</v>
      </c>
      <c r="J7" s="6" t="s">
        <v>13</v>
      </c>
      <c r="K7" s="6" t="s">
        <v>14</v>
      </c>
      <c r="L7" s="6" t="s">
        <v>14</v>
      </c>
      <c r="M7" s="6" t="s">
        <v>16</v>
      </c>
      <c r="N7" s="6">
        <v>2</v>
      </c>
      <c r="O7" s="6" t="s">
        <v>202</v>
      </c>
      <c r="P7" s="6" t="s">
        <v>14</v>
      </c>
      <c r="Q7" s="6" t="s">
        <v>185</v>
      </c>
      <c r="R7" s="6" t="s">
        <v>19</v>
      </c>
      <c r="S7" s="16" t="s">
        <v>191</v>
      </c>
      <c r="T7" s="6">
        <v>11423511</v>
      </c>
      <c r="U7" s="6">
        <v>11</v>
      </c>
      <c r="V7" s="6" t="s">
        <v>321</v>
      </c>
      <c r="W7" s="6">
        <v>402</v>
      </c>
      <c r="X7" s="6">
        <v>0</v>
      </c>
      <c r="Y7" s="6" t="s">
        <v>22</v>
      </c>
      <c r="Z7" s="6"/>
    </row>
    <row r="8" spans="1:26" s="9" customFormat="1" ht="24.75" customHeight="1">
      <c r="A8" s="6">
        <v>91</v>
      </c>
      <c r="B8" s="7" t="s">
        <v>208</v>
      </c>
      <c r="C8" s="6" t="s">
        <v>209</v>
      </c>
      <c r="D8" s="6" t="s">
        <v>13</v>
      </c>
      <c r="E8" s="6" t="s">
        <v>14</v>
      </c>
      <c r="F8" s="6" t="s">
        <v>14</v>
      </c>
      <c r="G8" s="6" t="s">
        <v>15</v>
      </c>
      <c r="H8" s="6">
        <v>2</v>
      </c>
      <c r="I8" s="6" t="s">
        <v>272</v>
      </c>
      <c r="J8" s="6" t="s">
        <v>13</v>
      </c>
      <c r="K8" s="6" t="s">
        <v>14</v>
      </c>
      <c r="L8" s="6" t="s">
        <v>14</v>
      </c>
      <c r="M8" s="6" t="s">
        <v>16</v>
      </c>
      <c r="N8" s="6">
        <v>2</v>
      </c>
      <c r="O8" s="6"/>
      <c r="P8" s="6" t="s">
        <v>14</v>
      </c>
      <c r="Q8" s="6" t="s">
        <v>192</v>
      </c>
      <c r="R8" s="6" t="s">
        <v>19</v>
      </c>
      <c r="S8" s="16" t="s">
        <v>193</v>
      </c>
      <c r="T8" s="6">
        <v>62339229</v>
      </c>
      <c r="U8" s="6">
        <v>27</v>
      </c>
      <c r="V8" s="6" t="s">
        <v>190</v>
      </c>
      <c r="W8" s="6">
        <v>2500</v>
      </c>
      <c r="X8" s="6">
        <v>3100</v>
      </c>
      <c r="Y8" s="6" t="s">
        <v>22</v>
      </c>
      <c r="Z8" s="7"/>
    </row>
    <row r="9" spans="1:26" s="9" customFormat="1" ht="45" customHeight="1">
      <c r="A9" s="6">
        <v>92</v>
      </c>
      <c r="B9" s="7" t="s">
        <v>208</v>
      </c>
      <c r="C9" s="6" t="s">
        <v>209</v>
      </c>
      <c r="D9" s="6" t="s">
        <v>13</v>
      </c>
      <c r="E9" s="6" t="s">
        <v>14</v>
      </c>
      <c r="F9" s="6" t="s">
        <v>14</v>
      </c>
      <c r="G9" s="6" t="s">
        <v>15</v>
      </c>
      <c r="H9" s="6">
        <v>2</v>
      </c>
      <c r="I9" s="6"/>
      <c r="J9" s="6" t="s">
        <v>13</v>
      </c>
      <c r="K9" s="6" t="s">
        <v>14</v>
      </c>
      <c r="L9" s="6" t="s">
        <v>14</v>
      </c>
      <c r="M9" s="6" t="s">
        <v>16</v>
      </c>
      <c r="N9" s="6">
        <v>2</v>
      </c>
      <c r="O9" s="6" t="s">
        <v>195</v>
      </c>
      <c r="P9" s="6" t="s">
        <v>14</v>
      </c>
      <c r="Q9" s="6" t="s">
        <v>318</v>
      </c>
      <c r="R9" s="6" t="s">
        <v>19</v>
      </c>
      <c r="S9" s="16" t="s">
        <v>194</v>
      </c>
      <c r="T9" s="7">
        <v>90919676</v>
      </c>
      <c r="U9" s="6">
        <v>15</v>
      </c>
      <c r="V9" s="6" t="s">
        <v>190</v>
      </c>
      <c r="W9" s="6">
        <v>30240</v>
      </c>
      <c r="X9" s="6">
        <v>0</v>
      </c>
      <c r="Y9" s="6" t="s">
        <v>22</v>
      </c>
      <c r="Z9" s="7"/>
    </row>
    <row r="10" spans="1:26" s="9" customFormat="1" ht="21.75" customHeight="1">
      <c r="A10" s="6">
        <v>93</v>
      </c>
      <c r="B10" s="7" t="s">
        <v>208</v>
      </c>
      <c r="C10" s="6" t="s">
        <v>209</v>
      </c>
      <c r="D10" s="6" t="s">
        <v>13</v>
      </c>
      <c r="E10" s="6" t="s">
        <v>14</v>
      </c>
      <c r="F10" s="6" t="s">
        <v>14</v>
      </c>
      <c r="G10" s="6" t="s">
        <v>15</v>
      </c>
      <c r="H10" s="6">
        <v>2</v>
      </c>
      <c r="I10" s="6"/>
      <c r="J10" s="6" t="s">
        <v>13</v>
      </c>
      <c r="K10" s="6" t="s">
        <v>14</v>
      </c>
      <c r="L10" s="6" t="s">
        <v>14</v>
      </c>
      <c r="M10" s="6" t="s">
        <v>16</v>
      </c>
      <c r="N10" s="6">
        <v>2</v>
      </c>
      <c r="O10" s="6" t="s">
        <v>196</v>
      </c>
      <c r="P10" s="6" t="s">
        <v>111</v>
      </c>
      <c r="Q10" s="6" t="s">
        <v>316</v>
      </c>
      <c r="R10" s="6" t="s">
        <v>19</v>
      </c>
      <c r="S10" s="16" t="s">
        <v>197</v>
      </c>
      <c r="T10" s="6">
        <v>66248250</v>
      </c>
      <c r="U10" s="6">
        <v>11</v>
      </c>
      <c r="V10" s="6" t="s">
        <v>190</v>
      </c>
      <c r="W10" s="6">
        <v>168</v>
      </c>
      <c r="X10" s="6">
        <v>0</v>
      </c>
      <c r="Y10" s="6" t="s">
        <v>22</v>
      </c>
      <c r="Z10" s="6"/>
    </row>
    <row r="11" spans="1:26" s="9" customFormat="1" ht="20.25" customHeight="1">
      <c r="A11" s="6">
        <v>94</v>
      </c>
      <c r="B11" s="7" t="s">
        <v>208</v>
      </c>
      <c r="C11" s="6" t="s">
        <v>209</v>
      </c>
      <c r="D11" s="6" t="s">
        <v>13</v>
      </c>
      <c r="E11" s="6" t="s">
        <v>14</v>
      </c>
      <c r="F11" s="6" t="s">
        <v>14</v>
      </c>
      <c r="G11" s="6" t="s">
        <v>15</v>
      </c>
      <c r="H11" s="6">
        <v>2</v>
      </c>
      <c r="I11" s="6"/>
      <c r="J11" s="6" t="s">
        <v>13</v>
      </c>
      <c r="K11" s="6" t="s">
        <v>14</v>
      </c>
      <c r="L11" s="6" t="s">
        <v>14</v>
      </c>
      <c r="M11" s="6" t="s">
        <v>16</v>
      </c>
      <c r="N11" s="6">
        <v>2</v>
      </c>
      <c r="O11" s="6" t="s">
        <v>199</v>
      </c>
      <c r="P11" s="6" t="s">
        <v>112</v>
      </c>
      <c r="Q11" s="6" t="s">
        <v>317</v>
      </c>
      <c r="R11" s="6" t="s">
        <v>19</v>
      </c>
      <c r="S11" s="15" t="s">
        <v>198</v>
      </c>
      <c r="T11" s="6">
        <v>63659637</v>
      </c>
      <c r="U11" s="6">
        <v>11</v>
      </c>
      <c r="V11" s="6" t="s">
        <v>190</v>
      </c>
      <c r="W11" s="6">
        <v>0</v>
      </c>
      <c r="X11" s="6">
        <v>0</v>
      </c>
      <c r="Y11" s="6" t="s">
        <v>22</v>
      </c>
      <c r="Z11" s="6"/>
    </row>
    <row r="12" spans="1:26" s="9" customFormat="1" ht="21.75" customHeight="1">
      <c r="A12" s="6">
        <v>95</v>
      </c>
      <c r="B12" s="7" t="s">
        <v>208</v>
      </c>
      <c r="C12" s="6" t="s">
        <v>209</v>
      </c>
      <c r="D12" s="6" t="s">
        <v>13</v>
      </c>
      <c r="E12" s="6" t="s">
        <v>14</v>
      </c>
      <c r="F12" s="6" t="s">
        <v>14</v>
      </c>
      <c r="G12" s="6" t="s">
        <v>15</v>
      </c>
      <c r="H12" s="6">
        <v>2</v>
      </c>
      <c r="I12" s="6"/>
      <c r="J12" s="6" t="s">
        <v>13</v>
      </c>
      <c r="K12" s="6" t="s">
        <v>14</v>
      </c>
      <c r="L12" s="6" t="s">
        <v>14</v>
      </c>
      <c r="M12" s="6" t="s">
        <v>16</v>
      </c>
      <c r="N12" s="6">
        <v>2</v>
      </c>
      <c r="O12" s="6" t="s">
        <v>200</v>
      </c>
      <c r="P12" s="6" t="s">
        <v>111</v>
      </c>
      <c r="Q12" s="6" t="s">
        <v>319</v>
      </c>
      <c r="R12" s="6" t="s">
        <v>19</v>
      </c>
      <c r="S12" s="15" t="s">
        <v>201</v>
      </c>
      <c r="T12" s="19">
        <v>12010990</v>
      </c>
      <c r="U12" s="6">
        <v>22</v>
      </c>
      <c r="V12" s="6" t="s">
        <v>189</v>
      </c>
      <c r="W12" s="6">
        <v>0</v>
      </c>
      <c r="X12" s="6">
        <v>0</v>
      </c>
      <c r="Y12" s="6" t="s">
        <v>22</v>
      </c>
      <c r="Z12" s="6"/>
    </row>
    <row r="13" spans="1:26" s="9" customFormat="1" ht="21" customHeight="1">
      <c r="A13" s="6">
        <v>96</v>
      </c>
      <c r="B13" s="7" t="s">
        <v>208</v>
      </c>
      <c r="C13" s="6" t="s">
        <v>209</v>
      </c>
      <c r="D13" s="6" t="s">
        <v>13</v>
      </c>
      <c r="E13" s="6" t="s">
        <v>14</v>
      </c>
      <c r="F13" s="6" t="s">
        <v>14</v>
      </c>
      <c r="G13" s="6" t="s">
        <v>15</v>
      </c>
      <c r="H13" s="6">
        <v>2</v>
      </c>
      <c r="I13" s="6"/>
      <c r="J13" s="6" t="s">
        <v>13</v>
      </c>
      <c r="K13" s="6" t="s">
        <v>14</v>
      </c>
      <c r="L13" s="6" t="s">
        <v>14</v>
      </c>
      <c r="M13" s="6" t="s">
        <v>16</v>
      </c>
      <c r="N13" s="6">
        <v>2</v>
      </c>
      <c r="O13" s="6" t="s">
        <v>199</v>
      </c>
      <c r="P13" s="6" t="s">
        <v>72</v>
      </c>
      <c r="Q13" s="6" t="s">
        <v>320</v>
      </c>
      <c r="R13" s="6" t="s">
        <v>19</v>
      </c>
      <c r="S13" s="16" t="s">
        <v>237</v>
      </c>
      <c r="T13" s="16">
        <v>25692236</v>
      </c>
      <c r="U13" s="18">
        <v>4</v>
      </c>
      <c r="V13" s="6" t="s">
        <v>229</v>
      </c>
      <c r="W13" s="6">
        <v>0</v>
      </c>
      <c r="X13" s="6">
        <v>0</v>
      </c>
      <c r="Y13" s="6" t="s">
        <v>22</v>
      </c>
      <c r="Z13" s="6"/>
    </row>
    <row r="14" spans="1:26" s="9" customFormat="1" ht="39.75" customHeight="1">
      <c r="A14" s="6">
        <v>97</v>
      </c>
      <c r="B14" s="7" t="s">
        <v>272</v>
      </c>
      <c r="C14" s="6" t="s">
        <v>209</v>
      </c>
      <c r="D14" s="6" t="s">
        <v>13</v>
      </c>
      <c r="E14" s="6" t="s">
        <v>14</v>
      </c>
      <c r="F14" s="6" t="s">
        <v>14</v>
      </c>
      <c r="G14" s="6" t="s">
        <v>15</v>
      </c>
      <c r="H14" s="6">
        <v>2</v>
      </c>
      <c r="I14" s="7" t="s">
        <v>327</v>
      </c>
      <c r="J14" s="6" t="s">
        <v>13</v>
      </c>
      <c r="K14" s="6" t="s">
        <v>14</v>
      </c>
      <c r="L14" s="6" t="s">
        <v>14</v>
      </c>
      <c r="M14" s="6" t="s">
        <v>179</v>
      </c>
      <c r="N14" s="6">
        <v>2</v>
      </c>
      <c r="O14" s="7" t="s">
        <v>329</v>
      </c>
      <c r="P14" s="6" t="s">
        <v>14</v>
      </c>
      <c r="Q14" s="7" t="s">
        <v>326</v>
      </c>
      <c r="R14" s="6" t="s">
        <v>19</v>
      </c>
      <c r="S14" s="16" t="s">
        <v>203</v>
      </c>
      <c r="T14" s="19">
        <v>47964667</v>
      </c>
      <c r="U14" s="18">
        <v>27</v>
      </c>
      <c r="V14" s="6" t="s">
        <v>190</v>
      </c>
      <c r="W14" s="6">
        <v>3227</v>
      </c>
      <c r="X14" s="6">
        <v>8314</v>
      </c>
      <c r="Y14" s="6" t="s">
        <v>22</v>
      </c>
      <c r="Z14" s="6"/>
    </row>
    <row r="15" spans="1:26" s="9" customFormat="1" ht="37.5" customHeight="1">
      <c r="A15" s="48">
        <v>98</v>
      </c>
      <c r="B15" s="51" t="s">
        <v>272</v>
      </c>
      <c r="C15" s="48" t="s">
        <v>209</v>
      </c>
      <c r="D15" s="48" t="s">
        <v>338</v>
      </c>
      <c r="E15" s="48" t="s">
        <v>14</v>
      </c>
      <c r="F15" s="48" t="s">
        <v>14</v>
      </c>
      <c r="G15" s="48" t="s">
        <v>15</v>
      </c>
      <c r="H15" s="48">
        <v>2</v>
      </c>
      <c r="I15" s="51" t="s">
        <v>327</v>
      </c>
      <c r="J15" s="48" t="s">
        <v>13</v>
      </c>
      <c r="K15" s="48" t="s">
        <v>14</v>
      </c>
      <c r="L15" s="48" t="s">
        <v>14</v>
      </c>
      <c r="M15" s="48" t="s">
        <v>179</v>
      </c>
      <c r="N15" s="48">
        <v>2</v>
      </c>
      <c r="O15" s="51" t="s">
        <v>328</v>
      </c>
      <c r="P15" s="48" t="s">
        <v>14</v>
      </c>
      <c r="Q15" s="48" t="s">
        <v>330</v>
      </c>
      <c r="R15" s="48" t="s">
        <v>19</v>
      </c>
      <c r="S15" s="52" t="s">
        <v>204</v>
      </c>
      <c r="T15" s="59">
        <v>47964674</v>
      </c>
      <c r="U15" s="60">
        <v>17</v>
      </c>
      <c r="V15" s="48" t="s">
        <v>190</v>
      </c>
      <c r="W15" s="48">
        <v>11917</v>
      </c>
      <c r="X15" s="48">
        <v>18239</v>
      </c>
      <c r="Y15" s="48" t="s">
        <v>22</v>
      </c>
      <c r="Z15" s="48"/>
    </row>
    <row r="16" spans="1:26" s="9" customFormat="1" ht="37.5" customHeight="1">
      <c r="A16" s="6">
        <v>99</v>
      </c>
      <c r="B16" s="7" t="s">
        <v>272</v>
      </c>
      <c r="C16" s="6" t="s">
        <v>209</v>
      </c>
      <c r="D16" s="6" t="s">
        <v>360</v>
      </c>
      <c r="E16" s="6" t="s">
        <v>14</v>
      </c>
      <c r="F16" s="6" t="s">
        <v>14</v>
      </c>
      <c r="G16" s="6" t="s">
        <v>15</v>
      </c>
      <c r="H16" s="6">
        <v>2</v>
      </c>
      <c r="I16" s="53" t="s">
        <v>363</v>
      </c>
      <c r="J16" s="54" t="s">
        <v>13</v>
      </c>
      <c r="K16" s="54" t="s">
        <v>14</v>
      </c>
      <c r="L16" s="54" t="s">
        <v>14</v>
      </c>
      <c r="M16" s="54" t="s">
        <v>364</v>
      </c>
      <c r="N16" s="54">
        <v>58</v>
      </c>
      <c r="O16" s="53" t="s">
        <v>365</v>
      </c>
      <c r="P16" s="54" t="s">
        <v>92</v>
      </c>
      <c r="Q16" s="61" t="s">
        <v>367</v>
      </c>
      <c r="R16" s="48" t="s">
        <v>19</v>
      </c>
      <c r="S16" s="16" t="s">
        <v>369</v>
      </c>
      <c r="T16" s="19"/>
      <c r="U16" s="54">
        <v>6</v>
      </c>
      <c r="V16" s="54" t="s">
        <v>229</v>
      </c>
      <c r="W16" s="54">
        <v>200</v>
      </c>
      <c r="X16" s="54"/>
      <c r="Y16" s="48" t="s">
        <v>22</v>
      </c>
      <c r="Z16" s="54"/>
    </row>
    <row r="17" spans="1:26" s="9" customFormat="1" ht="37.5" customHeight="1">
      <c r="A17" s="48">
        <v>100</v>
      </c>
      <c r="B17" s="51" t="s">
        <v>272</v>
      </c>
      <c r="C17" s="48" t="s">
        <v>209</v>
      </c>
      <c r="D17" s="48" t="s">
        <v>361</v>
      </c>
      <c r="E17" s="48" t="s">
        <v>14</v>
      </c>
      <c r="F17" s="48" t="s">
        <v>14</v>
      </c>
      <c r="G17" s="48" t="s">
        <v>15</v>
      </c>
      <c r="H17" s="48">
        <v>2</v>
      </c>
      <c r="I17" s="62" t="s">
        <v>363</v>
      </c>
      <c r="J17" s="63" t="s">
        <v>13</v>
      </c>
      <c r="K17" s="63" t="s">
        <v>14</v>
      </c>
      <c r="L17" s="63" t="s">
        <v>14</v>
      </c>
      <c r="M17" s="63" t="s">
        <v>364</v>
      </c>
      <c r="N17" s="63">
        <v>58</v>
      </c>
      <c r="O17" s="62" t="s">
        <v>366</v>
      </c>
      <c r="P17" s="63" t="s">
        <v>92</v>
      </c>
      <c r="Q17" s="64" t="s">
        <v>368</v>
      </c>
      <c r="R17" s="48" t="s">
        <v>19</v>
      </c>
      <c r="S17" s="52" t="s">
        <v>370</v>
      </c>
      <c r="T17" s="59"/>
      <c r="U17" s="63">
        <v>6</v>
      </c>
      <c r="V17" s="63" t="s">
        <v>229</v>
      </c>
      <c r="W17" s="63">
        <v>200</v>
      </c>
      <c r="X17" s="63"/>
      <c r="Y17" s="48" t="s">
        <v>22</v>
      </c>
      <c r="Z17" s="63"/>
    </row>
    <row r="18" spans="1:26" s="9" customFormat="1" ht="37.5" customHeight="1">
      <c r="A18" s="6">
        <v>101</v>
      </c>
      <c r="B18" s="53" t="s">
        <v>272</v>
      </c>
      <c r="C18" s="54" t="s">
        <v>209</v>
      </c>
      <c r="D18" s="54" t="s">
        <v>362</v>
      </c>
      <c r="E18" s="54" t="s">
        <v>14</v>
      </c>
      <c r="F18" s="54" t="s">
        <v>14</v>
      </c>
      <c r="G18" s="54" t="s">
        <v>15</v>
      </c>
      <c r="H18" s="54">
        <v>2</v>
      </c>
      <c r="I18" s="51" t="s">
        <v>327</v>
      </c>
      <c r="J18" s="6" t="s">
        <v>13</v>
      </c>
      <c r="K18" s="6" t="s">
        <v>14</v>
      </c>
      <c r="L18" s="6" t="s">
        <v>14</v>
      </c>
      <c r="M18" s="6" t="s">
        <v>179</v>
      </c>
      <c r="N18" s="6">
        <v>2</v>
      </c>
      <c r="O18" s="53" t="s">
        <v>372</v>
      </c>
      <c r="P18" s="54" t="s">
        <v>47</v>
      </c>
      <c r="Q18" s="61" t="s">
        <v>373</v>
      </c>
      <c r="R18" s="54" t="s">
        <v>19</v>
      </c>
      <c r="S18" s="16" t="s">
        <v>371</v>
      </c>
      <c r="T18" s="19"/>
      <c r="U18" s="54">
        <v>16</v>
      </c>
      <c r="V18" s="54" t="s">
        <v>190</v>
      </c>
      <c r="W18" s="54">
        <v>300</v>
      </c>
      <c r="X18" s="54"/>
      <c r="Y18" s="48" t="s">
        <v>22</v>
      </c>
      <c r="Z18" s="54"/>
    </row>
    <row r="19" spans="1:26" s="9" customFormat="1" ht="23.25" customHeight="1">
      <c r="A19" s="93"/>
      <c r="B19" s="65"/>
      <c r="C19" s="65"/>
      <c r="D19" s="65"/>
      <c r="E19" s="65"/>
      <c r="F19" s="65"/>
      <c r="G19" s="65"/>
      <c r="H19" s="65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66">
        <f>SUM(W5:W18)</f>
        <v>53407</v>
      </c>
      <c r="X19" s="66">
        <f>SUM(X5:X15)</f>
        <v>29653</v>
      </c>
      <c r="Y19" s="54"/>
      <c r="Z19" s="54"/>
    </row>
    <row r="20" spans="1:27" s="9" customFormat="1" ht="23.25" customHeight="1">
      <c r="A20" s="9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86"/>
      <c r="X20" s="86"/>
      <c r="Y20" s="12"/>
      <c r="Z20" s="12"/>
      <c r="AA20" s="4"/>
    </row>
    <row r="21" spans="1:27" s="9" customFormat="1" ht="23.25" customHeight="1">
      <c r="A21" s="57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 s="57" t="s">
        <v>355</v>
      </c>
      <c r="W21" s="13">
        <f>W6+W12</f>
        <v>3167</v>
      </c>
      <c r="X21" s="13"/>
      <c r="Y21"/>
      <c r="Z21"/>
      <c r="AA21" s="4"/>
    </row>
    <row r="22" spans="1:27" s="9" customFormat="1" ht="23.25" customHeight="1">
      <c r="A22" s="57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 s="57" t="s">
        <v>356</v>
      </c>
      <c r="W22" s="13">
        <f>W5+W7+W8+W9+W10+W11+W14+W15+W18</f>
        <v>49840</v>
      </c>
      <c r="X22" s="13">
        <f>X8+X14+X15</f>
        <v>29653</v>
      </c>
      <c r="Y22"/>
      <c r="Z22"/>
      <c r="AA22" s="4"/>
    </row>
    <row r="23" spans="1:27" s="9" customFormat="1" ht="23.25" customHeight="1">
      <c r="A23" s="57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 s="57" t="s">
        <v>357</v>
      </c>
      <c r="W23">
        <f>W13+W16+W17</f>
        <v>400</v>
      </c>
      <c r="X23"/>
      <c r="Y23"/>
      <c r="Z23" s="5"/>
      <c r="AA23" s="5"/>
    </row>
    <row r="24" spans="1:27" s="9" customFormat="1" ht="23.25" customHeight="1">
      <c r="A24" s="57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9" customFormat="1" ht="23.25" customHeight="1">
      <c r="A25" s="57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9" customFormat="1" ht="23.25" customHeight="1">
      <c r="A26" s="57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9" customFormat="1" ht="23.25" customHeight="1">
      <c r="A27" s="5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9" customFormat="1" ht="23.25" customHeight="1">
      <c r="A28" s="57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9" customFormat="1" ht="23.25" customHeight="1">
      <c r="A29" s="57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9" customFormat="1" ht="23.25" customHeight="1">
      <c r="A30" s="57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9" customFormat="1" ht="23.25" customHeight="1">
      <c r="A31" s="57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9" customFormat="1" ht="23.25" customHeight="1">
      <c r="A32" s="57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9" customFormat="1" ht="23.25" customHeight="1">
      <c r="A33" s="57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9" customFormat="1" ht="23.25" customHeight="1">
      <c r="A34" s="57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9" customFormat="1" ht="23.25" customHeight="1">
      <c r="A35" s="57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9" customFormat="1" ht="23.25" customHeight="1">
      <c r="A36" s="57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9" customFormat="1" ht="23.25" customHeight="1">
      <c r="A37" s="58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9" customFormat="1" ht="23.25" customHeight="1">
      <c r="A38" s="8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9" customFormat="1" ht="23.25" customHeight="1">
      <c r="A39" s="8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9" customFormat="1" ht="23.25" customHeight="1">
      <c r="A40" s="88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9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9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34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9" customFormat="1" ht="34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32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9" customFormat="1" ht="31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9" customFormat="1" ht="78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9" customFormat="1" ht="80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9" customFormat="1" ht="78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9" customFormat="1" ht="4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9" customFormat="1" ht="48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9" customFormat="1" ht="4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9" customFormat="1" ht="47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9" customFormat="1" ht="47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9" customFormat="1" ht="4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9" customFormat="1" ht="45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9" customFormat="1" ht="45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9" customFormat="1" ht="57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9" customFormat="1" ht="57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9" customFormat="1" ht="57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9" customFormat="1" ht="59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9" customFormat="1" ht="56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9" customFormat="1" ht="56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9" customFormat="1" ht="57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9" customFormat="1" ht="64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9" customFormat="1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4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4" customFormat="1" ht="1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4" customFormat="1" ht="1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5" customFormat="1" ht="4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</sheetData>
  <sheetProtection selectLockedCells="1" selectUnlockedCells="1"/>
  <autoFilter ref="A4:Z19"/>
  <mergeCells count="17">
    <mergeCell ref="P3:Q3"/>
    <mergeCell ref="A1:O1"/>
    <mergeCell ref="A3:A4"/>
    <mergeCell ref="B3:B4"/>
    <mergeCell ref="C3:C4"/>
    <mergeCell ref="D3:H3"/>
    <mergeCell ref="J3:N3"/>
    <mergeCell ref="O3:O4"/>
    <mergeCell ref="Z3:Z4"/>
    <mergeCell ref="W20:X20"/>
    <mergeCell ref="W3:X3"/>
    <mergeCell ref="R3:R4"/>
    <mergeCell ref="S3:S4"/>
    <mergeCell ref="T3:T4"/>
    <mergeCell ref="U3:U4"/>
    <mergeCell ref="V3:V4"/>
    <mergeCell ref="Y3:Y4"/>
  </mergeCells>
  <printOptions/>
  <pageMargins left="0.03958333333333333" right="0.03958333333333333" top="0.7486111111111111" bottom="0.7479166666666667" header="0.31527777777777777" footer="0.5118055555555555"/>
  <pageSetup fitToHeight="0" fitToWidth="1" horizontalDpi="600" verticalDpi="600" orientation="landscape" paperSize="8" scale="6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view="pageLayout" workbookViewId="0" topLeftCell="Q1">
      <selection activeCell="A1" sqref="A1:Z30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0.1406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1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71" t="s">
        <v>345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Y1" s="2"/>
    </row>
    <row r="2" s="1" customFormat="1" ht="11.25">
      <c r="C2" s="3"/>
    </row>
    <row r="3" spans="1:26" s="41" customFormat="1" ht="25.5" customHeight="1">
      <c r="A3" s="81" t="s">
        <v>0</v>
      </c>
      <c r="B3" s="80" t="s">
        <v>247</v>
      </c>
      <c r="C3" s="80" t="s">
        <v>248</v>
      </c>
      <c r="D3" s="85" t="s">
        <v>246</v>
      </c>
      <c r="E3" s="85"/>
      <c r="F3" s="85"/>
      <c r="G3" s="85"/>
      <c r="H3" s="85"/>
      <c r="I3" s="31"/>
      <c r="J3" s="85" t="s">
        <v>245</v>
      </c>
      <c r="K3" s="85"/>
      <c r="L3" s="85"/>
      <c r="M3" s="85"/>
      <c r="N3" s="85"/>
      <c r="O3" s="80" t="s">
        <v>1</v>
      </c>
      <c r="P3" s="85" t="s">
        <v>266</v>
      </c>
      <c r="Q3" s="85"/>
      <c r="R3" s="80" t="s">
        <v>251</v>
      </c>
      <c r="S3" s="80" t="s">
        <v>2</v>
      </c>
      <c r="T3" s="80" t="s">
        <v>3</v>
      </c>
      <c r="U3" s="80" t="s">
        <v>4</v>
      </c>
      <c r="V3" s="80" t="s">
        <v>252</v>
      </c>
      <c r="W3" s="82" t="s">
        <v>244</v>
      </c>
      <c r="X3" s="82"/>
      <c r="Y3" s="80" t="s">
        <v>270</v>
      </c>
      <c r="Z3" s="81"/>
    </row>
    <row r="4" spans="1:26" s="22" customFormat="1" ht="42.75" customHeight="1">
      <c r="A4" s="81"/>
      <c r="B4" s="80"/>
      <c r="C4" s="80"/>
      <c r="D4" s="42" t="s">
        <v>7</v>
      </c>
      <c r="E4" s="42" t="s">
        <v>8</v>
      </c>
      <c r="F4" s="42" t="s">
        <v>9</v>
      </c>
      <c r="G4" s="42" t="s">
        <v>10</v>
      </c>
      <c r="H4" s="42" t="s">
        <v>249</v>
      </c>
      <c r="I4" s="43" t="s">
        <v>250</v>
      </c>
      <c r="J4" s="42" t="s">
        <v>7</v>
      </c>
      <c r="K4" s="42" t="s">
        <v>8</v>
      </c>
      <c r="L4" s="42" t="s">
        <v>9</v>
      </c>
      <c r="M4" s="42" t="s">
        <v>10</v>
      </c>
      <c r="N4" s="42" t="s">
        <v>249</v>
      </c>
      <c r="O4" s="80"/>
      <c r="P4" s="42" t="s">
        <v>9</v>
      </c>
      <c r="Q4" s="42" t="s">
        <v>274</v>
      </c>
      <c r="R4" s="80"/>
      <c r="S4" s="80"/>
      <c r="T4" s="80"/>
      <c r="U4" s="80"/>
      <c r="V4" s="80"/>
      <c r="W4" s="44" t="s">
        <v>11</v>
      </c>
      <c r="X4" s="44" t="s">
        <v>12</v>
      </c>
      <c r="Y4" s="80"/>
      <c r="Z4" s="81"/>
    </row>
    <row r="5" spans="1:26" s="9" customFormat="1" ht="23.25" customHeight="1">
      <c r="A5" s="6">
        <v>102</v>
      </c>
      <c r="B5" s="7" t="s">
        <v>272</v>
      </c>
      <c r="C5" s="6" t="s">
        <v>209</v>
      </c>
      <c r="D5" s="6" t="s">
        <v>13</v>
      </c>
      <c r="E5" s="6" t="s">
        <v>14</v>
      </c>
      <c r="F5" s="6" t="s">
        <v>14</v>
      </c>
      <c r="G5" s="6" t="s">
        <v>16</v>
      </c>
      <c r="H5" s="6">
        <v>2</v>
      </c>
      <c r="I5" s="7" t="s">
        <v>301</v>
      </c>
      <c r="J5" s="6" t="s">
        <v>13</v>
      </c>
      <c r="K5" s="6" t="s">
        <v>14</v>
      </c>
      <c r="L5" s="6" t="s">
        <v>14</v>
      </c>
      <c r="M5" s="6" t="s">
        <v>205</v>
      </c>
      <c r="N5" s="6">
        <v>1</v>
      </c>
      <c r="O5" s="7" t="s">
        <v>215</v>
      </c>
      <c r="P5" s="6" t="s">
        <v>14</v>
      </c>
      <c r="Q5" s="6" t="s">
        <v>305</v>
      </c>
      <c r="R5" s="6" t="s">
        <v>19</v>
      </c>
      <c r="S5" s="15" t="s">
        <v>206</v>
      </c>
      <c r="T5" s="19">
        <v>96863022</v>
      </c>
      <c r="U5" s="18">
        <v>65</v>
      </c>
      <c r="V5" s="6" t="s">
        <v>207</v>
      </c>
      <c r="W5" s="6">
        <v>36528</v>
      </c>
      <c r="X5" s="6">
        <v>0</v>
      </c>
      <c r="Y5" s="6" t="s">
        <v>22</v>
      </c>
      <c r="Z5" s="6"/>
    </row>
    <row r="6" spans="1:26" s="9" customFormat="1" ht="24.75" customHeight="1">
      <c r="A6" s="6">
        <v>103</v>
      </c>
      <c r="B6" s="7" t="s">
        <v>272</v>
      </c>
      <c r="C6" s="6" t="s">
        <v>209</v>
      </c>
      <c r="D6" s="6" t="s">
        <v>13</v>
      </c>
      <c r="E6" s="6" t="s">
        <v>14</v>
      </c>
      <c r="F6" s="6" t="s">
        <v>14</v>
      </c>
      <c r="G6" s="6" t="s">
        <v>16</v>
      </c>
      <c r="H6" s="6">
        <v>2</v>
      </c>
      <c r="I6" s="7" t="s">
        <v>309</v>
      </c>
      <c r="J6" s="6" t="s">
        <v>13</v>
      </c>
      <c r="K6" s="6" t="s">
        <v>14</v>
      </c>
      <c r="L6" s="6" t="s">
        <v>14</v>
      </c>
      <c r="M6" s="7" t="s">
        <v>210</v>
      </c>
      <c r="N6" s="6">
        <v>32</v>
      </c>
      <c r="O6" s="6" t="s">
        <v>308</v>
      </c>
      <c r="P6" s="6" t="s">
        <v>14</v>
      </c>
      <c r="Q6" s="7" t="s">
        <v>306</v>
      </c>
      <c r="R6" s="6" t="s">
        <v>19</v>
      </c>
      <c r="S6" s="16" t="s">
        <v>213</v>
      </c>
      <c r="T6" s="19">
        <v>62336009</v>
      </c>
      <c r="U6" s="18">
        <v>15</v>
      </c>
      <c r="V6" s="6" t="s">
        <v>190</v>
      </c>
      <c r="W6" s="6">
        <v>11054</v>
      </c>
      <c r="X6" s="6">
        <v>4575</v>
      </c>
      <c r="Y6" s="6" t="s">
        <v>22</v>
      </c>
      <c r="Z6" s="6"/>
    </row>
    <row r="7" spans="1:26" s="9" customFormat="1" ht="23.25" customHeight="1">
      <c r="A7" s="6">
        <v>104</v>
      </c>
      <c r="B7" s="7" t="s">
        <v>272</v>
      </c>
      <c r="C7" s="6" t="s">
        <v>209</v>
      </c>
      <c r="D7" s="6" t="s">
        <v>13</v>
      </c>
      <c r="E7" s="6" t="s">
        <v>14</v>
      </c>
      <c r="F7" s="6" t="s">
        <v>14</v>
      </c>
      <c r="G7" s="6" t="s">
        <v>16</v>
      </c>
      <c r="H7" s="6">
        <v>2</v>
      </c>
      <c r="I7" s="7" t="s">
        <v>299</v>
      </c>
      <c r="J7" s="6" t="s">
        <v>13</v>
      </c>
      <c r="K7" s="6" t="s">
        <v>14</v>
      </c>
      <c r="L7" s="6" t="s">
        <v>14</v>
      </c>
      <c r="M7" s="7" t="s">
        <v>211</v>
      </c>
      <c r="N7" s="6">
        <v>31</v>
      </c>
      <c r="O7" s="6" t="s">
        <v>212</v>
      </c>
      <c r="P7" s="6" t="s">
        <v>14</v>
      </c>
      <c r="Q7" s="7" t="s">
        <v>335</v>
      </c>
      <c r="R7" s="6" t="s">
        <v>19</v>
      </c>
      <c r="S7" s="16" t="s">
        <v>214</v>
      </c>
      <c r="T7" s="19">
        <v>47964669</v>
      </c>
      <c r="U7" s="18">
        <v>27</v>
      </c>
      <c r="V7" s="6" t="s">
        <v>190</v>
      </c>
      <c r="W7" s="6">
        <v>24234</v>
      </c>
      <c r="X7" s="6">
        <v>40512</v>
      </c>
      <c r="Y7" s="6" t="s">
        <v>22</v>
      </c>
      <c r="Z7" s="6"/>
    </row>
    <row r="8" spans="1:26" s="9" customFormat="1" ht="69.75" customHeight="1">
      <c r="A8" s="6">
        <v>105</v>
      </c>
      <c r="B8" s="7" t="s">
        <v>272</v>
      </c>
      <c r="C8" s="6" t="s">
        <v>209</v>
      </c>
      <c r="D8" s="6" t="s">
        <v>13</v>
      </c>
      <c r="E8" s="6" t="s">
        <v>14</v>
      </c>
      <c r="F8" s="6" t="s">
        <v>14</v>
      </c>
      <c r="G8" s="6" t="s">
        <v>16</v>
      </c>
      <c r="H8" s="6">
        <v>2</v>
      </c>
      <c r="I8" s="7" t="s">
        <v>300</v>
      </c>
      <c r="J8" s="6" t="s">
        <v>13</v>
      </c>
      <c r="K8" s="6" t="s">
        <v>14</v>
      </c>
      <c r="L8" s="6" t="s">
        <v>65</v>
      </c>
      <c r="M8" s="6" t="s">
        <v>65</v>
      </c>
      <c r="N8" s="6">
        <v>55</v>
      </c>
      <c r="O8" s="7" t="s">
        <v>215</v>
      </c>
      <c r="P8" s="6" t="s">
        <v>65</v>
      </c>
      <c r="Q8" s="6" t="s">
        <v>307</v>
      </c>
      <c r="R8" s="6" t="s">
        <v>19</v>
      </c>
      <c r="S8" s="16" t="s">
        <v>216</v>
      </c>
      <c r="T8" s="20">
        <v>11647110</v>
      </c>
      <c r="U8" s="6">
        <v>14</v>
      </c>
      <c r="V8" s="6" t="s">
        <v>190</v>
      </c>
      <c r="W8" s="6">
        <v>9966</v>
      </c>
      <c r="X8" s="6">
        <v>0</v>
      </c>
      <c r="Y8" s="6" t="s">
        <v>22</v>
      </c>
      <c r="Z8" s="6"/>
    </row>
    <row r="9" spans="1:26" s="9" customFormat="1" ht="67.5" customHeight="1">
      <c r="A9" s="6">
        <v>106</v>
      </c>
      <c r="B9" s="7" t="s">
        <v>272</v>
      </c>
      <c r="C9" s="6" t="s">
        <v>209</v>
      </c>
      <c r="D9" s="6" t="s">
        <v>13</v>
      </c>
      <c r="E9" s="6" t="s">
        <v>14</v>
      </c>
      <c r="F9" s="6" t="s">
        <v>14</v>
      </c>
      <c r="G9" s="6" t="s">
        <v>16</v>
      </c>
      <c r="H9" s="6">
        <v>2</v>
      </c>
      <c r="I9" s="7" t="s">
        <v>300</v>
      </c>
      <c r="J9" s="6" t="s">
        <v>13</v>
      </c>
      <c r="K9" s="6" t="s">
        <v>14</v>
      </c>
      <c r="L9" s="6" t="s">
        <v>65</v>
      </c>
      <c r="M9" s="6" t="s">
        <v>65</v>
      </c>
      <c r="N9" s="6">
        <v>68</v>
      </c>
      <c r="O9" s="7" t="s">
        <v>217</v>
      </c>
      <c r="P9" s="6" t="s">
        <v>65</v>
      </c>
      <c r="Q9" s="6" t="s">
        <v>307</v>
      </c>
      <c r="R9" s="6" t="s">
        <v>19</v>
      </c>
      <c r="S9" s="16" t="s">
        <v>219</v>
      </c>
      <c r="T9" s="6">
        <v>11647113</v>
      </c>
      <c r="U9" s="6">
        <v>11</v>
      </c>
      <c r="V9" s="6" t="s">
        <v>190</v>
      </c>
      <c r="W9" s="6">
        <v>5166</v>
      </c>
      <c r="X9" s="6">
        <v>0</v>
      </c>
      <c r="Y9" s="6" t="s">
        <v>22</v>
      </c>
      <c r="Z9" s="6"/>
    </row>
    <row r="10" spans="1:26" s="9" customFormat="1" ht="67.5" customHeight="1">
      <c r="A10" s="6">
        <v>107</v>
      </c>
      <c r="B10" s="7" t="s">
        <v>272</v>
      </c>
      <c r="C10" s="6" t="s">
        <v>209</v>
      </c>
      <c r="D10" s="6" t="s">
        <v>13</v>
      </c>
      <c r="E10" s="6" t="s">
        <v>14</v>
      </c>
      <c r="F10" s="6" t="s">
        <v>14</v>
      </c>
      <c r="G10" s="6" t="s">
        <v>16</v>
      </c>
      <c r="H10" s="6">
        <v>2</v>
      </c>
      <c r="I10" s="7" t="s">
        <v>300</v>
      </c>
      <c r="J10" s="6" t="s">
        <v>13</v>
      </c>
      <c r="K10" s="6" t="s">
        <v>14</v>
      </c>
      <c r="L10" s="6" t="s">
        <v>65</v>
      </c>
      <c r="M10" s="6" t="s">
        <v>65</v>
      </c>
      <c r="N10" s="6">
        <v>55</v>
      </c>
      <c r="O10" s="7" t="s">
        <v>218</v>
      </c>
      <c r="P10" s="6" t="s">
        <v>65</v>
      </c>
      <c r="Q10" s="6" t="s">
        <v>324</v>
      </c>
      <c r="R10" s="6" t="s">
        <v>19</v>
      </c>
      <c r="S10" s="16" t="s">
        <v>220</v>
      </c>
      <c r="T10" s="6">
        <v>11647114</v>
      </c>
      <c r="U10" s="6">
        <v>14</v>
      </c>
      <c r="V10" s="6" t="s">
        <v>190</v>
      </c>
      <c r="W10" s="6">
        <v>0</v>
      </c>
      <c r="X10" s="6">
        <v>0</v>
      </c>
      <c r="Y10" s="6" t="s">
        <v>22</v>
      </c>
      <c r="Z10" s="7"/>
    </row>
    <row r="11" spans="1:26" s="9" customFormat="1" ht="45" customHeight="1">
      <c r="A11" s="6">
        <v>108</v>
      </c>
      <c r="B11" s="45" t="s">
        <v>272</v>
      </c>
      <c r="C11" s="6" t="s">
        <v>209</v>
      </c>
      <c r="D11" s="6" t="s">
        <v>13</v>
      </c>
      <c r="E11" s="6" t="s">
        <v>14</v>
      </c>
      <c r="F11" s="6" t="s">
        <v>14</v>
      </c>
      <c r="G11" s="6" t="s">
        <v>16</v>
      </c>
      <c r="H11" s="6">
        <v>2</v>
      </c>
      <c r="I11" s="7" t="s">
        <v>221</v>
      </c>
      <c r="J11" s="6" t="s">
        <v>13</v>
      </c>
      <c r="K11" s="6" t="s">
        <v>14</v>
      </c>
      <c r="L11" s="6" t="s">
        <v>47</v>
      </c>
      <c r="M11" s="6" t="s">
        <v>47</v>
      </c>
      <c r="N11" s="6">
        <v>1</v>
      </c>
      <c r="O11" s="7" t="s">
        <v>215</v>
      </c>
      <c r="P11" s="6" t="s">
        <v>47</v>
      </c>
      <c r="Q11" s="6" t="s">
        <v>50</v>
      </c>
      <c r="R11" s="6" t="s">
        <v>19</v>
      </c>
      <c r="S11" s="16" t="s">
        <v>222</v>
      </c>
      <c r="T11" s="6">
        <v>83000020</v>
      </c>
      <c r="U11" s="6">
        <v>4</v>
      </c>
      <c r="V11" s="6" t="s">
        <v>321</v>
      </c>
      <c r="W11" s="6">
        <v>10</v>
      </c>
      <c r="X11" s="6">
        <v>0</v>
      </c>
      <c r="Y11" s="6" t="s">
        <v>22</v>
      </c>
      <c r="Z11" s="7"/>
    </row>
    <row r="12" spans="1:26" s="9" customFormat="1" ht="51" customHeight="1">
      <c r="A12" s="6">
        <v>109</v>
      </c>
      <c r="B12" s="45" t="s">
        <v>272</v>
      </c>
      <c r="C12" s="6" t="s">
        <v>209</v>
      </c>
      <c r="D12" s="6" t="s">
        <v>13</v>
      </c>
      <c r="E12" s="6" t="s">
        <v>14</v>
      </c>
      <c r="F12" s="6" t="s">
        <v>14</v>
      </c>
      <c r="G12" s="6" t="s">
        <v>16</v>
      </c>
      <c r="H12" s="6">
        <v>2</v>
      </c>
      <c r="I12" s="7" t="s">
        <v>221</v>
      </c>
      <c r="J12" s="6" t="s">
        <v>13</v>
      </c>
      <c r="K12" s="6" t="s">
        <v>14</v>
      </c>
      <c r="L12" s="6" t="s">
        <v>47</v>
      </c>
      <c r="M12" s="6" t="s">
        <v>47</v>
      </c>
      <c r="N12" s="6">
        <v>1</v>
      </c>
      <c r="O12" s="7" t="s">
        <v>215</v>
      </c>
      <c r="P12" s="6" t="s">
        <v>47</v>
      </c>
      <c r="Q12" s="6" t="s">
        <v>50</v>
      </c>
      <c r="R12" s="6" t="s">
        <v>19</v>
      </c>
      <c r="S12" s="16" t="s">
        <v>226</v>
      </c>
      <c r="T12" s="15">
        <v>63028839</v>
      </c>
      <c r="U12" s="6">
        <v>11</v>
      </c>
      <c r="V12" s="6" t="s">
        <v>189</v>
      </c>
      <c r="W12" s="6">
        <v>13283</v>
      </c>
      <c r="X12" s="6">
        <v>0</v>
      </c>
      <c r="Y12" s="6" t="s">
        <v>22</v>
      </c>
      <c r="Z12" s="7"/>
    </row>
    <row r="13" spans="1:26" s="9" customFormat="1" ht="70.5" customHeight="1">
      <c r="A13" s="6">
        <v>110</v>
      </c>
      <c r="B13" s="45" t="s">
        <v>272</v>
      </c>
      <c r="C13" s="6" t="s">
        <v>209</v>
      </c>
      <c r="D13" s="6" t="s">
        <v>13</v>
      </c>
      <c r="E13" s="6" t="s">
        <v>14</v>
      </c>
      <c r="F13" s="6" t="s">
        <v>14</v>
      </c>
      <c r="G13" s="6" t="s">
        <v>16</v>
      </c>
      <c r="H13" s="6">
        <v>2</v>
      </c>
      <c r="I13" s="7" t="s">
        <v>221</v>
      </c>
      <c r="J13" s="6" t="s">
        <v>13</v>
      </c>
      <c r="K13" s="6" t="s">
        <v>14</v>
      </c>
      <c r="L13" s="6" t="s">
        <v>47</v>
      </c>
      <c r="M13" s="6" t="s">
        <v>47</v>
      </c>
      <c r="N13" s="6">
        <v>1</v>
      </c>
      <c r="O13" s="7" t="s">
        <v>215</v>
      </c>
      <c r="P13" s="6" t="s">
        <v>47</v>
      </c>
      <c r="Q13" s="6" t="s">
        <v>50</v>
      </c>
      <c r="R13" s="6" t="s">
        <v>19</v>
      </c>
      <c r="S13" s="16" t="s">
        <v>227</v>
      </c>
      <c r="T13" s="15">
        <v>63028849</v>
      </c>
      <c r="U13" s="6">
        <v>11</v>
      </c>
      <c r="V13" s="6" t="s">
        <v>321</v>
      </c>
      <c r="W13" s="6">
        <v>12276</v>
      </c>
      <c r="X13" s="6">
        <v>0</v>
      </c>
      <c r="Y13" s="6" t="s">
        <v>22</v>
      </c>
      <c r="Z13" s="7"/>
    </row>
    <row r="14" spans="1:26" s="9" customFormat="1" ht="27.75" customHeight="1">
      <c r="A14" s="6">
        <v>111</v>
      </c>
      <c r="B14" s="7" t="s">
        <v>272</v>
      </c>
      <c r="C14" s="6" t="s">
        <v>209</v>
      </c>
      <c r="D14" s="6" t="s">
        <v>13</v>
      </c>
      <c r="E14" s="6" t="s">
        <v>14</v>
      </c>
      <c r="F14" s="6" t="s">
        <v>14</v>
      </c>
      <c r="G14" s="6" t="s">
        <v>16</v>
      </c>
      <c r="H14" s="6">
        <v>2</v>
      </c>
      <c r="I14" s="7" t="s">
        <v>301</v>
      </c>
      <c r="J14" s="6" t="s">
        <v>13</v>
      </c>
      <c r="K14" s="6" t="s">
        <v>14</v>
      </c>
      <c r="L14" s="6" t="s">
        <v>14</v>
      </c>
      <c r="M14" s="6" t="s">
        <v>205</v>
      </c>
      <c r="N14" s="6">
        <v>1</v>
      </c>
      <c r="O14" s="7" t="s">
        <v>215</v>
      </c>
      <c r="P14" s="6" t="s">
        <v>14</v>
      </c>
      <c r="Q14" s="6" t="s">
        <v>310</v>
      </c>
      <c r="R14" s="6" t="s">
        <v>19</v>
      </c>
      <c r="S14" s="16" t="s">
        <v>223</v>
      </c>
      <c r="T14" s="6">
        <v>7872663</v>
      </c>
      <c r="U14" s="6">
        <v>15</v>
      </c>
      <c r="V14" s="6" t="s">
        <v>321</v>
      </c>
      <c r="W14" s="6">
        <v>2222</v>
      </c>
      <c r="X14" s="6">
        <v>0</v>
      </c>
      <c r="Y14" s="6" t="s">
        <v>22</v>
      </c>
      <c r="Z14" s="6"/>
    </row>
    <row r="15" spans="1:26" s="9" customFormat="1" ht="27" customHeight="1">
      <c r="A15" s="6">
        <v>112</v>
      </c>
      <c r="B15" s="7" t="s">
        <v>272</v>
      </c>
      <c r="C15" s="6" t="s">
        <v>209</v>
      </c>
      <c r="D15" s="6" t="s">
        <v>13</v>
      </c>
      <c r="E15" s="6" t="s">
        <v>14</v>
      </c>
      <c r="F15" s="6" t="s">
        <v>14</v>
      </c>
      <c r="G15" s="6" t="s">
        <v>16</v>
      </c>
      <c r="H15" s="6">
        <v>2</v>
      </c>
      <c r="I15" s="7" t="s">
        <v>301</v>
      </c>
      <c r="J15" s="6" t="s">
        <v>13</v>
      </c>
      <c r="K15" s="6" t="s">
        <v>14</v>
      </c>
      <c r="L15" s="6" t="s">
        <v>14</v>
      </c>
      <c r="M15" s="6" t="s">
        <v>205</v>
      </c>
      <c r="N15" s="6">
        <v>1</v>
      </c>
      <c r="O15" s="7" t="s">
        <v>215</v>
      </c>
      <c r="P15" s="6" t="s">
        <v>14</v>
      </c>
      <c r="Q15" s="6" t="s">
        <v>310</v>
      </c>
      <c r="R15" s="6" t="s">
        <v>19</v>
      </c>
      <c r="S15" s="16" t="s">
        <v>224</v>
      </c>
      <c r="T15" s="6">
        <v>10179747</v>
      </c>
      <c r="U15" s="6">
        <v>15</v>
      </c>
      <c r="V15" s="6" t="s">
        <v>321</v>
      </c>
      <c r="W15" s="6">
        <v>56043</v>
      </c>
      <c r="X15" s="6">
        <v>0</v>
      </c>
      <c r="Y15" s="6" t="s">
        <v>22</v>
      </c>
      <c r="Z15" s="6"/>
    </row>
    <row r="16" spans="1:26" s="9" customFormat="1" ht="27.75" customHeight="1">
      <c r="A16" s="6">
        <v>113</v>
      </c>
      <c r="B16" s="7" t="s">
        <v>272</v>
      </c>
      <c r="C16" s="6" t="s">
        <v>209</v>
      </c>
      <c r="D16" s="6" t="s">
        <v>13</v>
      </c>
      <c r="E16" s="6" t="s">
        <v>14</v>
      </c>
      <c r="F16" s="6" t="s">
        <v>14</v>
      </c>
      <c r="G16" s="6" t="s">
        <v>16</v>
      </c>
      <c r="H16" s="6">
        <v>2</v>
      </c>
      <c r="I16" s="7" t="s">
        <v>301</v>
      </c>
      <c r="J16" s="6" t="s">
        <v>13</v>
      </c>
      <c r="K16" s="6" t="s">
        <v>14</v>
      </c>
      <c r="L16" s="6" t="s">
        <v>14</v>
      </c>
      <c r="M16" s="6" t="s">
        <v>205</v>
      </c>
      <c r="N16" s="6">
        <v>1</v>
      </c>
      <c r="O16" s="7" t="s">
        <v>215</v>
      </c>
      <c r="P16" s="6" t="s">
        <v>14</v>
      </c>
      <c r="Q16" s="6" t="s">
        <v>336</v>
      </c>
      <c r="R16" s="6" t="s">
        <v>19</v>
      </c>
      <c r="S16" s="16" t="s">
        <v>225</v>
      </c>
      <c r="T16" s="6">
        <v>9058385</v>
      </c>
      <c r="U16" s="6">
        <v>15</v>
      </c>
      <c r="V16" s="6" t="s">
        <v>321</v>
      </c>
      <c r="W16" s="6">
        <v>9506</v>
      </c>
      <c r="X16" s="6">
        <v>0</v>
      </c>
      <c r="Y16" s="6" t="s">
        <v>22</v>
      </c>
      <c r="Z16" s="6"/>
    </row>
    <row r="17" spans="1:26" s="9" customFormat="1" ht="45.75" customHeight="1">
      <c r="A17" s="6">
        <v>114</v>
      </c>
      <c r="B17" s="7" t="s">
        <v>272</v>
      </c>
      <c r="C17" s="6" t="s">
        <v>209</v>
      </c>
      <c r="D17" s="6" t="s">
        <v>13</v>
      </c>
      <c r="E17" s="6" t="s">
        <v>14</v>
      </c>
      <c r="F17" s="6" t="s">
        <v>14</v>
      </c>
      <c r="G17" s="6" t="s">
        <v>16</v>
      </c>
      <c r="H17" s="6">
        <v>2</v>
      </c>
      <c r="I17" s="7" t="s">
        <v>221</v>
      </c>
      <c r="J17" s="6" t="s">
        <v>13</v>
      </c>
      <c r="K17" s="6" t="s">
        <v>14</v>
      </c>
      <c r="L17" s="6" t="s">
        <v>14</v>
      </c>
      <c r="M17" s="6" t="s">
        <v>47</v>
      </c>
      <c r="N17" s="6">
        <v>92</v>
      </c>
      <c r="O17" s="7" t="s">
        <v>212</v>
      </c>
      <c r="P17" s="6" t="s">
        <v>47</v>
      </c>
      <c r="Q17" s="6" t="s">
        <v>322</v>
      </c>
      <c r="R17" s="6" t="s">
        <v>19</v>
      </c>
      <c r="S17" s="16" t="s">
        <v>228</v>
      </c>
      <c r="T17" s="16">
        <v>63028850</v>
      </c>
      <c r="U17" s="6">
        <v>11</v>
      </c>
      <c r="V17" s="6" t="s">
        <v>321</v>
      </c>
      <c r="W17" s="6">
        <v>3918</v>
      </c>
      <c r="X17" s="6">
        <v>0</v>
      </c>
      <c r="Y17" s="6" t="s">
        <v>22</v>
      </c>
      <c r="Z17" s="7"/>
    </row>
    <row r="18" spans="1:26" s="9" customFormat="1" ht="51.75" customHeight="1">
      <c r="A18" s="6">
        <v>115</v>
      </c>
      <c r="B18" s="7" t="s">
        <v>272</v>
      </c>
      <c r="C18" s="6" t="s">
        <v>209</v>
      </c>
      <c r="D18" s="6" t="s">
        <v>13</v>
      </c>
      <c r="E18" s="6" t="s">
        <v>14</v>
      </c>
      <c r="F18" s="6" t="s">
        <v>14</v>
      </c>
      <c r="G18" s="6" t="s">
        <v>16</v>
      </c>
      <c r="H18" s="6">
        <v>2</v>
      </c>
      <c r="I18" s="7" t="s">
        <v>302</v>
      </c>
      <c r="J18" s="6" t="s">
        <v>13</v>
      </c>
      <c r="K18" s="6" t="s">
        <v>14</v>
      </c>
      <c r="L18" s="6" t="s">
        <v>47</v>
      </c>
      <c r="M18" s="6" t="s">
        <v>323</v>
      </c>
      <c r="N18" s="6">
        <v>1</v>
      </c>
      <c r="O18" s="7" t="s">
        <v>215</v>
      </c>
      <c r="P18" s="6" t="s">
        <v>96</v>
      </c>
      <c r="Q18" s="6" t="s">
        <v>311</v>
      </c>
      <c r="R18" s="6" t="s">
        <v>19</v>
      </c>
      <c r="S18" s="16" t="s">
        <v>231</v>
      </c>
      <c r="T18" s="16">
        <v>10073763</v>
      </c>
      <c r="U18" s="6">
        <v>11</v>
      </c>
      <c r="V18" s="7" t="s">
        <v>321</v>
      </c>
      <c r="W18" s="6">
        <v>10</v>
      </c>
      <c r="X18" s="6">
        <v>0</v>
      </c>
      <c r="Y18" s="6" t="s">
        <v>22</v>
      </c>
      <c r="Z18" s="7"/>
    </row>
    <row r="19" spans="1:26" s="9" customFormat="1" ht="51.75" customHeight="1">
      <c r="A19" s="6">
        <v>116</v>
      </c>
      <c r="B19" s="7" t="s">
        <v>272</v>
      </c>
      <c r="C19" s="6" t="s">
        <v>209</v>
      </c>
      <c r="D19" s="6" t="s">
        <v>13</v>
      </c>
      <c r="E19" s="6" t="s">
        <v>14</v>
      </c>
      <c r="F19" s="6" t="s">
        <v>14</v>
      </c>
      <c r="G19" s="6" t="s">
        <v>16</v>
      </c>
      <c r="H19" s="6">
        <v>2</v>
      </c>
      <c r="I19" s="7" t="s">
        <v>302</v>
      </c>
      <c r="J19" s="6" t="s">
        <v>13</v>
      </c>
      <c r="K19" s="6" t="s">
        <v>14</v>
      </c>
      <c r="L19" s="6" t="s">
        <v>96</v>
      </c>
      <c r="M19" s="6" t="s">
        <v>230</v>
      </c>
      <c r="N19" s="6">
        <v>152</v>
      </c>
      <c r="O19" s="7" t="s">
        <v>215</v>
      </c>
      <c r="P19" s="6" t="s">
        <v>96</v>
      </c>
      <c r="Q19" s="6" t="s">
        <v>311</v>
      </c>
      <c r="R19" s="6" t="s">
        <v>19</v>
      </c>
      <c r="S19" s="16" t="s">
        <v>232</v>
      </c>
      <c r="T19" s="15">
        <v>9826225</v>
      </c>
      <c r="U19" s="6">
        <v>15</v>
      </c>
      <c r="V19" s="6" t="s">
        <v>321</v>
      </c>
      <c r="W19" s="6">
        <v>52324</v>
      </c>
      <c r="X19" s="6">
        <v>0</v>
      </c>
      <c r="Y19" s="6" t="s">
        <v>22</v>
      </c>
      <c r="Z19" s="7"/>
    </row>
    <row r="20" spans="1:26" s="9" customFormat="1" ht="51" customHeight="1">
      <c r="A20" s="6">
        <v>117</v>
      </c>
      <c r="B20" s="7" t="s">
        <v>272</v>
      </c>
      <c r="C20" s="6" t="s">
        <v>209</v>
      </c>
      <c r="D20" s="6" t="s">
        <v>13</v>
      </c>
      <c r="E20" s="6" t="s">
        <v>14</v>
      </c>
      <c r="F20" s="6" t="s">
        <v>14</v>
      </c>
      <c r="G20" s="6" t="s">
        <v>16</v>
      </c>
      <c r="H20" s="6">
        <v>2</v>
      </c>
      <c r="I20" s="7" t="s">
        <v>302</v>
      </c>
      <c r="J20" s="6" t="s">
        <v>13</v>
      </c>
      <c r="K20" s="6" t="s">
        <v>14</v>
      </c>
      <c r="L20" s="6" t="s">
        <v>96</v>
      </c>
      <c r="M20" s="6" t="s">
        <v>230</v>
      </c>
      <c r="N20" s="6">
        <v>152</v>
      </c>
      <c r="O20" s="7" t="s">
        <v>215</v>
      </c>
      <c r="P20" s="6" t="s">
        <v>96</v>
      </c>
      <c r="Q20" s="6" t="s">
        <v>311</v>
      </c>
      <c r="R20" s="6" t="s">
        <v>19</v>
      </c>
      <c r="S20" s="16" t="s">
        <v>233</v>
      </c>
      <c r="T20" s="15">
        <v>30044080</v>
      </c>
      <c r="U20" s="6">
        <v>4</v>
      </c>
      <c r="V20" s="6" t="s">
        <v>321</v>
      </c>
      <c r="W20" s="6">
        <v>1278</v>
      </c>
      <c r="X20" s="6">
        <v>0</v>
      </c>
      <c r="Y20" s="6" t="s">
        <v>22</v>
      </c>
      <c r="Z20" s="7"/>
    </row>
    <row r="21" spans="1:26" s="9" customFormat="1" ht="52.5" customHeight="1">
      <c r="A21" s="6">
        <v>118</v>
      </c>
      <c r="B21" s="7" t="s">
        <v>272</v>
      </c>
      <c r="C21" s="6" t="s">
        <v>209</v>
      </c>
      <c r="D21" s="6" t="s">
        <v>13</v>
      </c>
      <c r="E21" s="6" t="s">
        <v>14</v>
      </c>
      <c r="F21" s="6" t="s">
        <v>14</v>
      </c>
      <c r="G21" s="6" t="s">
        <v>16</v>
      </c>
      <c r="H21" s="6">
        <v>2</v>
      </c>
      <c r="I21" s="7" t="s">
        <v>303</v>
      </c>
      <c r="J21" s="6" t="s">
        <v>13</v>
      </c>
      <c r="K21" s="6" t="s">
        <v>14</v>
      </c>
      <c r="L21" s="6" t="s">
        <v>104</v>
      </c>
      <c r="M21" s="6" t="s">
        <v>104</v>
      </c>
      <c r="N21" s="6">
        <v>30</v>
      </c>
      <c r="O21" s="7" t="s">
        <v>215</v>
      </c>
      <c r="P21" s="6" t="s">
        <v>104</v>
      </c>
      <c r="Q21" s="6" t="s">
        <v>104</v>
      </c>
      <c r="R21" s="6" t="s">
        <v>19</v>
      </c>
      <c r="S21" s="16" t="s">
        <v>234</v>
      </c>
      <c r="T21" s="15">
        <v>70465055</v>
      </c>
      <c r="U21" s="6">
        <v>15</v>
      </c>
      <c r="V21" s="6" t="s">
        <v>190</v>
      </c>
      <c r="W21" s="6">
        <v>11607</v>
      </c>
      <c r="X21" s="6">
        <v>22549</v>
      </c>
      <c r="Y21" s="6" t="s">
        <v>22</v>
      </c>
      <c r="Z21" s="6"/>
    </row>
    <row r="22" spans="1:26" s="9" customFormat="1" ht="45" customHeight="1">
      <c r="A22" s="6">
        <v>119</v>
      </c>
      <c r="B22" s="7" t="s">
        <v>272</v>
      </c>
      <c r="C22" s="6" t="s">
        <v>209</v>
      </c>
      <c r="D22" s="6" t="s">
        <v>13</v>
      </c>
      <c r="E22" s="6" t="s">
        <v>14</v>
      </c>
      <c r="F22" s="6" t="s">
        <v>14</v>
      </c>
      <c r="G22" s="6" t="s">
        <v>16</v>
      </c>
      <c r="H22" s="6">
        <v>2</v>
      </c>
      <c r="I22" s="7" t="s">
        <v>304</v>
      </c>
      <c r="J22" s="6" t="s">
        <v>13</v>
      </c>
      <c r="K22" s="6" t="s">
        <v>14</v>
      </c>
      <c r="L22" s="6" t="s">
        <v>111</v>
      </c>
      <c r="M22" s="6" t="s">
        <v>235</v>
      </c>
      <c r="N22" s="6">
        <v>1</v>
      </c>
      <c r="O22" s="7" t="s">
        <v>215</v>
      </c>
      <c r="P22" s="6" t="s">
        <v>111</v>
      </c>
      <c r="Q22" s="6" t="s">
        <v>312</v>
      </c>
      <c r="R22" s="6" t="s">
        <v>19</v>
      </c>
      <c r="S22" s="16" t="s">
        <v>236</v>
      </c>
      <c r="T22" s="16">
        <v>62339792</v>
      </c>
      <c r="U22" s="6">
        <v>11</v>
      </c>
      <c r="V22" s="6" t="s">
        <v>190</v>
      </c>
      <c r="W22" s="6">
        <v>9323</v>
      </c>
      <c r="X22" s="6">
        <v>21543</v>
      </c>
      <c r="Y22" s="6" t="s">
        <v>22</v>
      </c>
      <c r="Z22" s="6"/>
    </row>
    <row r="23" spans="1:26" s="9" customFormat="1" ht="45" customHeight="1">
      <c r="A23" s="6">
        <v>120</v>
      </c>
      <c r="B23" s="7" t="s">
        <v>272</v>
      </c>
      <c r="C23" s="6" t="s">
        <v>337</v>
      </c>
      <c r="D23" s="6" t="s">
        <v>338</v>
      </c>
      <c r="E23" s="6" t="s">
        <v>14</v>
      </c>
      <c r="F23" s="6" t="s">
        <v>14</v>
      </c>
      <c r="G23" s="6" t="s">
        <v>16</v>
      </c>
      <c r="H23" s="6">
        <v>3</v>
      </c>
      <c r="I23" s="7" t="s">
        <v>304</v>
      </c>
      <c r="J23" s="6" t="s">
        <v>338</v>
      </c>
      <c r="K23" s="6" t="s">
        <v>14</v>
      </c>
      <c r="L23" s="6" t="s">
        <v>111</v>
      </c>
      <c r="M23" s="6" t="s">
        <v>235</v>
      </c>
      <c r="N23" s="6">
        <v>2</v>
      </c>
      <c r="O23" s="7" t="s">
        <v>215</v>
      </c>
      <c r="P23" s="6" t="s">
        <v>111</v>
      </c>
      <c r="Q23" s="6" t="s">
        <v>312</v>
      </c>
      <c r="R23" s="6" t="s">
        <v>19</v>
      </c>
      <c r="S23" s="16" t="s">
        <v>339</v>
      </c>
      <c r="T23" s="16">
        <v>62339229</v>
      </c>
      <c r="U23" s="6">
        <v>11</v>
      </c>
      <c r="V23" s="6" t="s">
        <v>190</v>
      </c>
      <c r="W23" s="6"/>
      <c r="X23" s="6"/>
      <c r="Y23" s="6" t="s">
        <v>22</v>
      </c>
      <c r="Z23" s="6"/>
    </row>
    <row r="24" spans="1:26" s="9" customFormat="1" ht="23.25" customHeight="1">
      <c r="A24" s="4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21">
        <f>SUM(W5:W22)</f>
        <v>258748</v>
      </c>
      <c r="X24" s="21">
        <f>SUM(X5:X22)</f>
        <v>89179</v>
      </c>
      <c r="Y24" s="6"/>
      <c r="Z24" s="6"/>
    </row>
    <row r="25" spans="1:26" s="9" customFormat="1" ht="23.25" customHeight="1">
      <c r="A25" s="9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86"/>
      <c r="X25" s="86"/>
      <c r="Y25" s="12"/>
      <c r="Z25" s="12"/>
    </row>
    <row r="26" spans="1:26" s="9" customFormat="1" ht="23.25" customHeight="1">
      <c r="A26" s="57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 s="13"/>
      <c r="X26" s="13"/>
      <c r="Y26"/>
      <c r="Z26"/>
    </row>
    <row r="27" spans="1:26" s="9" customFormat="1" ht="23.25" customHeight="1">
      <c r="A27" s="5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 t="s">
        <v>358</v>
      </c>
      <c r="W27" s="13">
        <f>W5</f>
        <v>36528</v>
      </c>
      <c r="X27" s="13">
        <f>X5</f>
        <v>0</v>
      </c>
      <c r="Y27"/>
      <c r="Z27"/>
    </row>
    <row r="28" spans="1:26" s="9" customFormat="1" ht="23.25" customHeight="1">
      <c r="A28" s="57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 t="s">
        <v>356</v>
      </c>
      <c r="W28">
        <f>W6+W7+W8+W9+W10+W11+W14+W13+W15+W16+W17+W18+W19+W20+W21+W22+W23</f>
        <v>208937</v>
      </c>
      <c r="X28">
        <f>X6+X7+X8+X9+X10+X11+X14+X13+X15+X16+X17+X18+X19+X20+X21+X22+X23</f>
        <v>89179</v>
      </c>
      <c r="Y28"/>
      <c r="Z28" s="5"/>
    </row>
    <row r="29" spans="1:26" s="9" customFormat="1" ht="23.25" customHeight="1">
      <c r="A29" s="57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 t="s">
        <v>355</v>
      </c>
      <c r="W29">
        <f>W12</f>
        <v>13283</v>
      </c>
      <c r="X29">
        <f>X12</f>
        <v>0</v>
      </c>
      <c r="Y29"/>
      <c r="Z29"/>
    </row>
    <row r="30" spans="1:26" s="9" customFormat="1" ht="23.25" customHeight="1">
      <c r="A30" s="57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>
        <f>SUM(W27:W29)</f>
        <v>258748</v>
      </c>
      <c r="X30">
        <f>SUM(X27:X29)</f>
        <v>89179</v>
      </c>
      <c r="Y30"/>
      <c r="Z30"/>
    </row>
    <row r="31" spans="1:26" s="9" customFormat="1" ht="23.25" customHeight="1">
      <c r="A31" s="57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9" customFormat="1" ht="23.25" customHeight="1">
      <c r="A32" s="57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9" customFormat="1" ht="23.25" customHeight="1">
      <c r="A33" s="57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9" customFormat="1" ht="23.25" customHeight="1">
      <c r="A34" s="57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9" customFormat="1" ht="23.25" customHeight="1">
      <c r="A35" s="57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7" s="9" customFormat="1" ht="23.25" customHeight="1">
      <c r="A36" s="57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 s="4"/>
    </row>
    <row r="37" spans="1:27" s="9" customFormat="1" ht="23.25" customHeight="1">
      <c r="A37" s="5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 s="4"/>
    </row>
    <row r="38" spans="1:27" s="9" customFormat="1" ht="23.25" customHeight="1">
      <c r="A38" s="57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 s="4"/>
    </row>
    <row r="39" spans="1:27" s="9" customFormat="1" ht="23.25" customHeight="1">
      <c r="A39" s="57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5"/>
    </row>
    <row r="40" spans="1:27" s="9" customFormat="1" ht="23.25" customHeight="1">
      <c r="A40" s="57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9" customFormat="1" ht="23.25" customHeight="1">
      <c r="A41" s="57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9" customFormat="1" ht="23.25" customHeight="1">
      <c r="A42" s="58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9" customFormat="1" ht="23.25" customHeight="1">
      <c r="A43" s="88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23.25" customHeight="1">
      <c r="A44" s="89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9" customFormat="1" ht="23.25" customHeight="1">
      <c r="A45" s="87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9" customFormat="1" ht="34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9" customFormat="1" ht="34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9" customFormat="1" ht="32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9" customFormat="1" ht="31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9" customFormat="1" ht="78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9" customFormat="1" ht="80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9" customFormat="1" ht="78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9" customFormat="1" ht="4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9" customFormat="1" ht="48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9" customFormat="1" ht="4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9" customFormat="1" ht="47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9" customFormat="1" ht="47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9" customFormat="1" ht="4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9" customFormat="1" ht="4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9" customFormat="1" ht="4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9" customFormat="1" ht="57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9" customFormat="1" ht="57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9" customFormat="1" ht="57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9" customFormat="1" ht="59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9" customFormat="1" ht="56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9" customFormat="1" ht="56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9" customFormat="1" ht="57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9" customFormat="1" ht="64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9" customFormat="1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4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4" customFormat="1" ht="1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4" customFormat="1" ht="1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5" customFormat="1" ht="4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</sheetData>
  <sheetProtection selectLockedCells="1" selectUnlockedCells="1"/>
  <autoFilter ref="A4:Z24"/>
  <mergeCells count="17">
    <mergeCell ref="P3:Q3"/>
    <mergeCell ref="A1:O1"/>
    <mergeCell ref="A3:A4"/>
    <mergeCell ref="B3:B4"/>
    <mergeCell ref="C3:C4"/>
    <mergeCell ref="D3:H3"/>
    <mergeCell ref="J3:N3"/>
    <mergeCell ref="O3:O4"/>
    <mergeCell ref="Y3:Y4"/>
    <mergeCell ref="Z3:Z4"/>
    <mergeCell ref="W25:X25"/>
    <mergeCell ref="W3:X3"/>
    <mergeCell ref="R3:R4"/>
    <mergeCell ref="S3:S4"/>
    <mergeCell ref="T3:T4"/>
    <mergeCell ref="U3:U4"/>
    <mergeCell ref="V3:V4"/>
  </mergeCells>
  <printOptions/>
  <pageMargins left="0.03958333333333333" right="0.03958333333333333" top="0.7486111111111111" bottom="0.7479166666666667" header="0.31527777777777777" footer="0.5118055555555555"/>
  <pageSetup fitToHeight="1" fitToWidth="1" horizontalDpi="600" verticalDpi="600" orientation="landscape" paperSize="8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7"/>
  <sheetViews>
    <sheetView view="pageLayout" workbookViewId="0" topLeftCell="P1">
      <selection activeCell="B3" sqref="B3:B4"/>
    </sheetView>
  </sheetViews>
  <sheetFormatPr defaultColWidth="9.140625" defaultRowHeight="15"/>
  <cols>
    <col min="1" max="1" width="6.00390625" style="0" customWidth="1"/>
    <col min="2" max="3" width="12.28125" style="0" customWidth="1"/>
    <col min="4" max="4" width="8.421875" style="0" customWidth="1"/>
    <col min="5" max="5" width="10.140625" style="0" customWidth="1"/>
    <col min="6" max="6" width="10.28125" style="0" customWidth="1"/>
    <col min="7" max="7" width="13.28125" style="0" customWidth="1"/>
    <col min="8" max="8" width="9.7109375" style="0" customWidth="1"/>
    <col min="9" max="9" width="14.71093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4.28125" style="0" customWidth="1"/>
    <col min="14" max="14" width="11.00390625" style="0" customWidth="1"/>
    <col min="15" max="15" width="11.57421875" style="0" customWidth="1"/>
    <col min="16" max="16" width="13.421875" style="0" customWidth="1"/>
    <col min="17" max="17" width="17.00390625" style="0" customWidth="1"/>
    <col min="18" max="18" width="8.8515625" style="0" customWidth="1"/>
    <col min="19" max="19" width="35.140625" style="0" customWidth="1"/>
    <col min="20" max="20" width="13.00390625" style="0" customWidth="1"/>
    <col min="21" max="21" width="7.7109375" style="0" customWidth="1"/>
    <col min="22" max="22" width="10.7109375" style="0" customWidth="1"/>
    <col min="23" max="24" width="12.8515625" style="0" customWidth="1"/>
    <col min="25" max="25" width="11.140625" style="0" customWidth="1"/>
  </cols>
  <sheetData>
    <row r="1" spans="1:25" s="1" customFormat="1" ht="48" customHeight="1">
      <c r="A1" s="71" t="s">
        <v>346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Y1" s="2"/>
    </row>
    <row r="2" s="1" customFormat="1" ht="11.25">
      <c r="C2" s="3"/>
    </row>
    <row r="3" spans="1:26" s="41" customFormat="1" ht="21" customHeight="1">
      <c r="A3" s="81" t="s">
        <v>0</v>
      </c>
      <c r="B3" s="80" t="s">
        <v>247</v>
      </c>
      <c r="C3" s="80" t="s">
        <v>248</v>
      </c>
      <c r="D3" s="85" t="s">
        <v>246</v>
      </c>
      <c r="E3" s="85"/>
      <c r="F3" s="85"/>
      <c r="G3" s="85"/>
      <c r="H3" s="85"/>
      <c r="I3" s="31"/>
      <c r="J3" s="85" t="s">
        <v>245</v>
      </c>
      <c r="K3" s="85"/>
      <c r="L3" s="85"/>
      <c r="M3" s="85"/>
      <c r="N3" s="85"/>
      <c r="O3" s="80" t="s">
        <v>1</v>
      </c>
      <c r="P3" s="85" t="s">
        <v>254</v>
      </c>
      <c r="Q3" s="85"/>
      <c r="R3" s="80" t="s">
        <v>251</v>
      </c>
      <c r="S3" s="80" t="s">
        <v>2</v>
      </c>
      <c r="T3" s="80" t="s">
        <v>3</v>
      </c>
      <c r="U3" s="80" t="s">
        <v>4</v>
      </c>
      <c r="V3" s="80" t="s">
        <v>252</v>
      </c>
      <c r="W3" s="82" t="s">
        <v>244</v>
      </c>
      <c r="X3" s="82"/>
      <c r="Y3" s="80" t="s">
        <v>6</v>
      </c>
      <c r="Z3" s="81"/>
    </row>
    <row r="4" spans="1:26" s="22" customFormat="1" ht="42.75" customHeight="1">
      <c r="A4" s="81"/>
      <c r="B4" s="80"/>
      <c r="C4" s="80"/>
      <c r="D4" s="42" t="s">
        <v>7</v>
      </c>
      <c r="E4" s="42" t="s">
        <v>8</v>
      </c>
      <c r="F4" s="42" t="s">
        <v>9</v>
      </c>
      <c r="G4" s="42" t="s">
        <v>10</v>
      </c>
      <c r="H4" s="42" t="s">
        <v>249</v>
      </c>
      <c r="I4" s="43" t="s">
        <v>250</v>
      </c>
      <c r="J4" s="42" t="s">
        <v>7</v>
      </c>
      <c r="K4" s="42" t="s">
        <v>8</v>
      </c>
      <c r="L4" s="42" t="s">
        <v>9</v>
      </c>
      <c r="M4" s="42" t="s">
        <v>10</v>
      </c>
      <c r="N4" s="42" t="s">
        <v>249</v>
      </c>
      <c r="O4" s="80"/>
      <c r="P4" s="42" t="s">
        <v>9</v>
      </c>
      <c r="Q4" s="42" t="s">
        <v>274</v>
      </c>
      <c r="R4" s="80"/>
      <c r="S4" s="80"/>
      <c r="T4" s="80"/>
      <c r="U4" s="80"/>
      <c r="V4" s="80"/>
      <c r="W4" s="44" t="s">
        <v>11</v>
      </c>
      <c r="X4" s="44" t="s">
        <v>12</v>
      </c>
      <c r="Y4" s="80"/>
      <c r="Z4" s="81"/>
    </row>
    <row r="5" spans="1:26" s="9" customFormat="1" ht="64.5" customHeight="1">
      <c r="A5" s="6">
        <v>121</v>
      </c>
      <c r="B5" s="7" t="s">
        <v>272</v>
      </c>
      <c r="C5" s="6" t="s">
        <v>209</v>
      </c>
      <c r="D5" s="6" t="s">
        <v>13</v>
      </c>
      <c r="E5" s="6" t="s">
        <v>14</v>
      </c>
      <c r="F5" s="6" t="s">
        <v>14</v>
      </c>
      <c r="G5" s="6" t="s">
        <v>331</v>
      </c>
      <c r="H5" s="6">
        <v>2</v>
      </c>
      <c r="I5" s="7" t="s">
        <v>332</v>
      </c>
      <c r="J5" s="6" t="s">
        <v>13</v>
      </c>
      <c r="K5" s="6" t="s">
        <v>14</v>
      </c>
      <c r="L5" s="6" t="s">
        <v>14</v>
      </c>
      <c r="M5" s="6" t="s">
        <v>238</v>
      </c>
      <c r="N5" s="6">
        <v>56</v>
      </c>
      <c r="O5" s="7" t="s">
        <v>333</v>
      </c>
      <c r="P5" s="6" t="s">
        <v>14</v>
      </c>
      <c r="Q5" s="6" t="s">
        <v>297</v>
      </c>
      <c r="R5" s="6" t="s">
        <v>19</v>
      </c>
      <c r="S5" s="16" t="s">
        <v>241</v>
      </c>
      <c r="T5" s="16">
        <v>11647134</v>
      </c>
      <c r="U5" s="6">
        <v>22</v>
      </c>
      <c r="V5" s="6" t="s">
        <v>190</v>
      </c>
      <c r="W5" s="6">
        <v>3041</v>
      </c>
      <c r="X5" s="6">
        <v>50017</v>
      </c>
      <c r="Y5" s="6" t="s">
        <v>22</v>
      </c>
      <c r="Z5" s="6"/>
    </row>
    <row r="6" spans="1:26" s="9" customFormat="1" ht="63.75" customHeight="1">
      <c r="A6" s="6">
        <v>122</v>
      </c>
      <c r="B6" s="7" t="s">
        <v>272</v>
      </c>
      <c r="C6" s="6" t="s">
        <v>209</v>
      </c>
      <c r="D6" s="6" t="s">
        <v>13</v>
      </c>
      <c r="E6" s="6" t="s">
        <v>14</v>
      </c>
      <c r="F6" s="6" t="s">
        <v>14</v>
      </c>
      <c r="G6" s="6" t="s">
        <v>331</v>
      </c>
      <c r="H6" s="6">
        <v>2</v>
      </c>
      <c r="I6" s="7" t="s">
        <v>332</v>
      </c>
      <c r="J6" s="6" t="s">
        <v>13</v>
      </c>
      <c r="K6" s="6" t="s">
        <v>14</v>
      </c>
      <c r="L6" s="6" t="s">
        <v>14</v>
      </c>
      <c r="M6" s="6" t="s">
        <v>238</v>
      </c>
      <c r="N6" s="6">
        <v>56</v>
      </c>
      <c r="O6" s="7" t="s">
        <v>334</v>
      </c>
      <c r="P6" s="6" t="s">
        <v>14</v>
      </c>
      <c r="Q6" s="6" t="s">
        <v>297</v>
      </c>
      <c r="R6" s="6" t="s">
        <v>19</v>
      </c>
      <c r="S6" s="16" t="s">
        <v>242</v>
      </c>
      <c r="T6" s="16">
        <v>62339774</v>
      </c>
      <c r="U6" s="6">
        <v>14</v>
      </c>
      <c r="V6" s="6" t="s">
        <v>190</v>
      </c>
      <c r="W6" s="6">
        <v>1637</v>
      </c>
      <c r="X6" s="6">
        <v>3508</v>
      </c>
      <c r="Y6" s="6" t="s">
        <v>22</v>
      </c>
      <c r="Z6" s="6"/>
    </row>
    <row r="7" spans="1:26" s="9" customFormat="1" ht="57.75" customHeight="1">
      <c r="A7" s="6">
        <v>123</v>
      </c>
      <c r="B7" s="7" t="s">
        <v>272</v>
      </c>
      <c r="C7" s="6" t="s">
        <v>209</v>
      </c>
      <c r="D7" s="6" t="s">
        <v>13</v>
      </c>
      <c r="E7" s="6" t="s">
        <v>14</v>
      </c>
      <c r="F7" s="6" t="s">
        <v>14</v>
      </c>
      <c r="G7" s="6" t="s">
        <v>331</v>
      </c>
      <c r="H7" s="6">
        <v>2</v>
      </c>
      <c r="I7" s="7" t="s">
        <v>296</v>
      </c>
      <c r="J7" s="6" t="s">
        <v>13</v>
      </c>
      <c r="K7" s="6" t="s">
        <v>14</v>
      </c>
      <c r="L7" s="6" t="s">
        <v>14</v>
      </c>
      <c r="M7" s="6" t="s">
        <v>239</v>
      </c>
      <c r="N7" s="6">
        <v>58</v>
      </c>
      <c r="O7" s="6" t="s">
        <v>240</v>
      </c>
      <c r="P7" s="6" t="s">
        <v>14</v>
      </c>
      <c r="Q7" s="6" t="s">
        <v>298</v>
      </c>
      <c r="R7" s="6" t="s">
        <v>19</v>
      </c>
      <c r="S7" s="16" t="s">
        <v>243</v>
      </c>
      <c r="T7" s="16">
        <v>63054786</v>
      </c>
      <c r="U7" s="6">
        <v>11</v>
      </c>
      <c r="V7" s="6" t="s">
        <v>190</v>
      </c>
      <c r="W7" s="6">
        <v>2200</v>
      </c>
      <c r="X7" s="6">
        <v>5200</v>
      </c>
      <c r="Y7" s="6" t="s">
        <v>22</v>
      </c>
      <c r="Z7" s="6"/>
    </row>
    <row r="8" spans="1:26" s="9" customFormat="1" ht="24.75" customHeight="1">
      <c r="A8" s="4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1">
        <f>SUM(W5:W7)</f>
        <v>6878</v>
      </c>
      <c r="X8" s="21">
        <f>SUM(X5:X7)</f>
        <v>58725</v>
      </c>
      <c r="Y8" s="6"/>
      <c r="Z8" s="6"/>
    </row>
    <row r="9" spans="1:26" s="9" customFormat="1" ht="21.75" customHeight="1">
      <c r="A9" s="9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86"/>
      <c r="X9" s="86"/>
      <c r="Y9" s="12"/>
      <c r="Z9" s="12"/>
    </row>
    <row r="10" spans="1:26" s="9" customFormat="1" ht="21.75" customHeight="1">
      <c r="A10" s="57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57" t="s">
        <v>356</v>
      </c>
      <c r="W10" s="13">
        <f>W5+W6+W7</f>
        <v>6878</v>
      </c>
      <c r="X10" s="13">
        <f>X5+X6+X7</f>
        <v>58725</v>
      </c>
      <c r="Y10"/>
      <c r="Z10"/>
    </row>
    <row r="11" spans="1:26" s="9" customFormat="1" ht="20.25" customHeight="1">
      <c r="A11" s="5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 s="13"/>
      <c r="X11" s="13"/>
      <c r="Y11"/>
      <c r="Z11"/>
    </row>
    <row r="12" spans="1:26" s="9" customFormat="1" ht="21.75" customHeight="1">
      <c r="A12" s="57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 s="5"/>
    </row>
    <row r="13" spans="1:26" s="9" customFormat="1" ht="21" customHeight="1">
      <c r="A13" s="5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9" customFormat="1" ht="21" customHeight="1">
      <c r="A14" s="57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9" customFormat="1" ht="24" customHeight="1">
      <c r="A15" s="57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9" customFormat="1" ht="23.25" customHeight="1">
      <c r="A16" s="57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9" customFormat="1" ht="21.75" customHeight="1">
      <c r="A17" s="5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9" customFormat="1" ht="45.75" customHeight="1">
      <c r="A18" s="57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9" customFormat="1" ht="20.25" customHeight="1">
      <c r="A19" s="57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9" customFormat="1" ht="21" customHeight="1">
      <c r="A20" s="57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9" customFormat="1" ht="21.75" customHeight="1">
      <c r="A21" s="57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9" customFormat="1" ht="22.5" customHeight="1">
      <c r="A22" s="57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9" customFormat="1" ht="23.25" customHeight="1">
      <c r="A23" s="57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9" customFormat="1" ht="23.25" customHeight="1">
      <c r="A24" s="57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9" customFormat="1" ht="23.25" customHeight="1">
      <c r="A25" s="57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9" customFormat="1" ht="23.25" customHeight="1">
      <c r="A26" s="58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9" customFormat="1" ht="23.25" customHeight="1">
      <c r="A27" s="88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9" customFormat="1" ht="23.25" customHeight="1">
      <c r="A28" s="89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9" customFormat="1" ht="23.25" customHeight="1">
      <c r="A29" s="88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9" customFormat="1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9" customFormat="1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9" customFormat="1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9" customFormat="1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9" customFormat="1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9" customFormat="1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9" customFormat="1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9" customFormat="1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9" customFormat="1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7" s="9" customFormat="1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4"/>
    </row>
    <row r="40" spans="1:27" s="9" customFormat="1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4"/>
    </row>
    <row r="41" spans="1:27" s="9" customFormat="1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4"/>
    </row>
    <row r="42" spans="1:27" s="9" customFormat="1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 s="5"/>
    </row>
    <row r="43" spans="1:27" s="9" customFormat="1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9" customFormat="1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9" customFormat="1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s="9" customFormat="1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9" customFormat="1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s="9" customFormat="1" ht="23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s="9" customFormat="1" ht="23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9" customFormat="1" ht="23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9" customFormat="1" ht="23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s="9" customFormat="1" ht="23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9" customFormat="1" ht="23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s="9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9" customFormat="1" ht="23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9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9" customFormat="1" ht="23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9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9" customFormat="1" ht="23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9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9" customFormat="1" ht="23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9" customFormat="1" ht="23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9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9" customFormat="1" ht="23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9" customFormat="1" ht="23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9" customFormat="1" ht="23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9" customFormat="1" ht="23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9" customFormat="1" ht="23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9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9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9" customFormat="1" ht="23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9" customFormat="1" ht="23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9" customFormat="1" ht="23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9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9" customFormat="1" ht="23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9" customFormat="1" ht="23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9" customFormat="1" ht="23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9" customFormat="1" ht="23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9" customFormat="1" ht="23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9" customFormat="1" ht="23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9" customFormat="1" ht="23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9" customFormat="1" ht="23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9" customFormat="1" ht="23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9" customFormat="1" ht="23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9" customFormat="1" ht="23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9" customFormat="1" ht="23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9" customFormat="1" ht="23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9" customFormat="1" ht="23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9" customFormat="1" ht="23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9" customFormat="1" ht="23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9" customFormat="1" ht="23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9" customFormat="1" ht="23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9" customFormat="1" ht="23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9" customFormat="1" ht="23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9" customFormat="1" ht="23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9" customFormat="1" ht="23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9" customFormat="1" ht="23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9" customFormat="1" ht="23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9" customFormat="1" ht="34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9" customFormat="1" ht="34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9" customFormat="1" ht="23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9" customFormat="1" ht="32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9" customFormat="1" ht="31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9" customFormat="1" ht="78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9" customFormat="1" ht="80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9" customFormat="1" ht="7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9" customFormat="1" ht="4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9" customFormat="1" ht="48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9" customFormat="1" ht="4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9" customFormat="1" ht="47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9" customFormat="1" ht="47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9" customFormat="1" ht="4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9" customFormat="1" ht="45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9" customFormat="1" ht="45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9" customFormat="1" ht="57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9" customFormat="1" ht="57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9" customFormat="1" ht="57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9" customFormat="1" ht="59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9" customFormat="1" ht="56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9" customFormat="1" ht="56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9" customFormat="1" ht="57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9" customFormat="1" ht="64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9" customFormat="1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4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s="4" customFormat="1" ht="1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s="4" customFormat="1" ht="1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s="5" customFormat="1" ht="4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</sheetData>
  <sheetProtection selectLockedCells="1" selectUnlockedCells="1"/>
  <autoFilter ref="A4:Z8"/>
  <mergeCells count="17">
    <mergeCell ref="P3:Q3"/>
    <mergeCell ref="A1:O1"/>
    <mergeCell ref="A3:A4"/>
    <mergeCell ref="B3:B4"/>
    <mergeCell ref="C3:C4"/>
    <mergeCell ref="D3:H3"/>
    <mergeCell ref="J3:N3"/>
    <mergeCell ref="O3:O4"/>
    <mergeCell ref="Y3:Y4"/>
    <mergeCell ref="Z3:Z4"/>
    <mergeCell ref="W9:X9"/>
    <mergeCell ref="W3:X3"/>
    <mergeCell ref="R3:R4"/>
    <mergeCell ref="S3:S4"/>
    <mergeCell ref="T3:T4"/>
    <mergeCell ref="U3:U4"/>
    <mergeCell ref="V3:V4"/>
  </mergeCells>
  <printOptions/>
  <pageMargins left="0.03958333333333333" right="0.03958333333333333" top="0.7486111111111111" bottom="0.7479166666666667" header="0.31527777777777777" footer="0.5118055555555555"/>
  <pageSetup fitToHeight="1" fitToWidth="1" horizontalDpi="600" verticalDpi="600" orientation="landscape" paperSize="8" scale="6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G8" sqref="G8"/>
    </sheetView>
  </sheetViews>
  <sheetFormatPr defaultColWidth="9.140625" defaultRowHeight="15"/>
  <cols>
    <col min="2" max="4" width="13.421875" style="0" bestFit="1" customWidth="1"/>
  </cols>
  <sheetData>
    <row r="1" spans="1:4" ht="15">
      <c r="A1" t="s">
        <v>354</v>
      </c>
      <c r="B1" s="56">
        <f>'oświetlenie drogowe '!W68</f>
        <v>447228</v>
      </c>
      <c r="C1" s="56">
        <f>'oświetlenie drogowe '!X68</f>
        <v>0</v>
      </c>
      <c r="D1" s="56"/>
    </row>
    <row r="2" spans="1:4" ht="15">
      <c r="A2" t="s">
        <v>355</v>
      </c>
      <c r="B2" s="56">
        <f>Przepompownie!X12+'Sale wiejskie'!W24+'Strażnice OSP'!W19+Pozostałe!W21+Szkoły!W29</f>
        <v>28598</v>
      </c>
      <c r="C2" s="56">
        <f>Przepompownie!Y12+'Sale wiejskie'!X24+'Strażnice OSP'!X19+Pozostałe!X21+Szkoły!X29</f>
        <v>0</v>
      </c>
      <c r="D2" s="56"/>
    </row>
    <row r="3" spans="1:4" ht="15">
      <c r="A3" t="s">
        <v>356</v>
      </c>
      <c r="B3" s="56">
        <f>'Sale wiejskie'!W23+'Strażnice OSP'!W20+Pozostałe!W22+Szkoły!W28+'MGOK, Biblioteka, ZGM'!W10</f>
        <v>282912</v>
      </c>
      <c r="C3" s="56">
        <f>'Sale wiejskie'!X23+'Strażnice OSP'!X20+Pozostałe!X22+Szkoły!X28+'MGOK, Biblioteka, ZGM'!X10</f>
        <v>177557</v>
      </c>
      <c r="D3" s="56"/>
    </row>
    <row r="4" spans="1:4" ht="15">
      <c r="A4" t="s">
        <v>357</v>
      </c>
      <c r="B4" s="56">
        <f>Pozostałe!W23</f>
        <v>400</v>
      </c>
      <c r="C4" s="56">
        <f>Pozostałe!X23</f>
        <v>0</v>
      </c>
      <c r="D4" s="56"/>
    </row>
    <row r="5" spans="1:4" ht="15">
      <c r="A5" t="s">
        <v>358</v>
      </c>
      <c r="B5" s="56">
        <f>Szkoły!W27</f>
        <v>36528</v>
      </c>
      <c r="C5" s="56">
        <f>Szkoły!X27</f>
        <v>0</v>
      </c>
      <c r="D5" s="56"/>
    </row>
    <row r="6" spans="1:4" ht="15">
      <c r="A6" t="s">
        <v>359</v>
      </c>
      <c r="B6" s="56">
        <f>SUM(B1:B5)</f>
        <v>795666</v>
      </c>
      <c r="C6" s="56">
        <f>SUM(C1:C5)</f>
        <v>177557</v>
      </c>
      <c r="D6" s="56">
        <f>SUM(B6:C6)</f>
        <v>973223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Gałganek</dc:creator>
  <cp:keywords/>
  <dc:description/>
  <cp:lastModifiedBy>Daniel Gałganek</cp:lastModifiedBy>
  <cp:lastPrinted>2019-09-27T07:04:24Z</cp:lastPrinted>
  <dcterms:created xsi:type="dcterms:W3CDTF">2018-11-06T11:36:40Z</dcterms:created>
  <dcterms:modified xsi:type="dcterms:W3CDTF">2019-09-27T07:06:20Z</dcterms:modified>
  <cp:category/>
  <cp:version/>
  <cp:contentType/>
  <cp:contentStatus/>
</cp:coreProperties>
</file>